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80" windowHeight="295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'стр.1_4'!$A$1:$FE$58</definedName>
    <definedName name="_xlnm.Print_Area" localSheetId="1">'стр.5_6'!$A$1:$FE$45</definedName>
  </definedNames>
  <calcPr fullCalcOnLoad="1" refMode="R1C1"/>
</workbook>
</file>

<file path=xl/sharedStrings.xml><?xml version="1.0" encoding="utf-8"?>
<sst xmlns="http://schemas.openxmlformats.org/spreadsheetml/2006/main" count="313" uniqueCount="216">
  <si>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</si>
  <si>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</si>
  <si>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</si>
  <si>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</si>
  <si>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</si>
  <si>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</si>
  <si>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</si>
  <si>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</si>
  <si>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</si>
  <si>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</si>
  <si>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</si>
  <si>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</si>
  <si>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</si>
  <si>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</si>
  <si>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</si>
  <si>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</si>
  <si>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</si>
  <si>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</si>
  <si>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</si>
  <si>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</si>
  <si>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</si>
  <si>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</si>
  <si>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</si>
  <si>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</si>
  <si>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</si>
  <si>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</si>
  <si>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</si>
  <si>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</si>
  <si>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</si>
  <si>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</si>
  <si>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</si>
  <si>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</si>
  <si>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</si>
  <si>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</si>
  <si>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</si>
  <si>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</si>
  <si>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</si>
  <si>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</si>
  <si>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</si>
  <si>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</si>
  <si>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</si>
  <si>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</si>
  <si>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</si>
  <si>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</si>
  <si>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</si>
  <si>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</si>
  <si>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</si>
  <si>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</si>
  <si>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</si>
  <si>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1210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</si>
  <si>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</si>
  <si>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</si>
  <si>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</si>
  <si>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</si>
  <si>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</si>
  <si>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</si>
  <si>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</si>
  <si>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</si>
  <si>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</si>
  <si>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</si>
  <si>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</si>
  <si>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</si>
  <si>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</si>
  <si>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</si>
  <si>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</si>
  <si>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</si>
  <si>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</si>
  <si>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</si>
  <si>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</si>
  <si>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</si>
  <si>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</si>
  <si>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</si>
  <si>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</si>
  <si>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</si>
  <si>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</si>
  <si>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</si>
  <si>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</si>
  <si>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</si>
  <si>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</si>
  <si>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</si>
  <si>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</si>
  <si>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</si>
  <si>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</si>
  <si>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</si>
  <si>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</si>
  <si>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340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</si>
  <si>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</si>
  <si>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</si>
  <si>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</si>
  <si>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</si>
  <si>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</si>
  <si>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</si>
  <si>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</si>
  <si>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</si>
  <si>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</si>
  <si>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</si>
  <si>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</si>
  <si>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</si>
  <si>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</si>
  <si>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2610</t>
  </si>
  <si>
    <t>2620</t>
  </si>
  <si>
    <t>закупку товаров, работ, услуг в целях капитального ремонта государственного (муниципального) имущества</t>
  </si>
  <si>
    <t>243</t>
  </si>
  <si>
    <t>прочую закупку товаров, работ и услуг, всего</t>
  </si>
  <si>
    <t>244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</si>
  <si>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</si>
  <si>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</si>
  <si>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</si>
  <si>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</si>
  <si>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</si>
  <si>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</si>
  <si>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</si>
  <si>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</si>
  <si>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</si>
  <si>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</si>
  <si>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</si>
  <si>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</si>
  <si>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</si>
  <si>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</si>
  <si>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</si>
  <si>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</si>
  <si>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</si>
  <si>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</si>
  <si>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</si>
  <si>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</si>
  <si>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</si>
  <si>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</si>
  <si>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</si>
  <si>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</si>
  <si>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</si>
  <si>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</si>
  <si>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</si>
  <si>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</si>
  <si>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</si>
  <si>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</si>
  <si>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</si>
  <si>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</si>
  <si>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</si>
  <si>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</si>
  <si>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</si>
  <si>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</si>
  <si>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</si>
  <si>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</si>
  <si>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</si>
  <si>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</si>
  <si>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</si>
  <si>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</si>
  <si>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</si>
  <si>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</si>
  <si>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</si>
  <si>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</si>
  <si>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</si>
  <si>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</si>
  <si>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</si>
  <si>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</si>
  <si>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</si>
  <si>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</si>
  <si>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</si>
  <si>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</si>
  <si>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</si>
  <si>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</si>
  <si>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</si>
  <si>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</si>
  <si>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</si>
  <si>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</si>
  <si>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бюджет</t>
  </si>
  <si>
    <t>иные цели</t>
  </si>
  <si>
    <t>внебюджет</t>
  </si>
  <si>
    <t>Управление образования администрации города Орска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</si>
  <si>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</si>
  <si>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</si>
  <si>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 от иной приносящий доход деятельности, предусмотренной уставом муниципальных автономных учреждений</t>
  </si>
  <si>
    <t>стипендия</t>
  </si>
  <si>
    <t xml:space="preserve">
субсидии на финансовое обеспечение выполнения государственного (муниципального) задания </t>
  </si>
  <si>
    <t>1220</t>
  </si>
  <si>
    <t>1410</t>
  </si>
  <si>
    <t>1420</t>
  </si>
  <si>
    <t>Приложение №2</t>
  </si>
  <si>
    <t>Управление образования администрации г. Орска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</si>
  <si>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</si>
  <si>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r>
      <t xml:space="preserve">Код по бюджетной классификации Российской Федерации </t>
    </r>
    <r>
      <rPr>
        <vertAlign val="superscript"/>
        <sz val="11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</si>
  <si>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11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</si>
  <si>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b/>
        <vertAlign val="superscript"/>
        <sz val="11"/>
        <rFont val="Times New Roman"/>
        <family val="1"/>
      </rPr>
      <t>7</t>
    </r>
  </si>
  <si>
    <r>
      <t xml:space="preserve"> годов </t>
    </r>
    <r>
      <rPr>
        <b/>
        <sz val="11"/>
        <rFont val="Times New Roman"/>
        <family val="1"/>
      </rPr>
      <t>)</t>
    </r>
  </si>
  <si>
    <t>Главный бухгалтер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</si>
  <si>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</si>
  <si>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</si>
  <si>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</si>
  <si>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</si>
  <si>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</si>
  <si>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</si>
  <si>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</si>
  <si>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</si>
  <si>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20</t>
  </si>
  <si>
    <t>21</t>
  </si>
  <si>
    <t>22</t>
  </si>
  <si>
    <t>(на 20</t>
  </si>
  <si>
    <t>г. и плановый период 20</t>
  </si>
  <si>
    <t>и 20</t>
  </si>
  <si>
    <t>Директор</t>
  </si>
  <si>
    <t>С.А. Бадретдинова</t>
  </si>
  <si>
    <t>23-88-71</t>
  </si>
  <si>
    <t>Экономист</t>
  </si>
  <si>
    <t>Директор МКУ "Центр бухгалтерского учета и отчетности"</t>
  </si>
  <si>
    <t>561401001</t>
  </si>
  <si>
    <t>91.02.01</t>
  </si>
  <si>
    <t>91.02.02</t>
  </si>
  <si>
    <t xml:space="preserve">к    Приказу № 2/1 от 10.01.2020 г.
</t>
  </si>
  <si>
    <t>в том числе:
благотворительность</t>
  </si>
  <si>
    <t>91.03</t>
  </si>
  <si>
    <t>июня</t>
  </si>
  <si>
    <t>Мамкова М.В.</t>
  </si>
  <si>
    <t>29</t>
  </si>
  <si>
    <t>5616007228</t>
  </si>
  <si>
    <t>Е.А. Солопов</t>
  </si>
  <si>
    <t>Муниципальное  автономное общеобразовательное учреждение                                                                                        "Гимназия № 1  г. Орска"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</si>
</sst>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11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wrapText="1" indent="3"/>
    </xf>
    <xf numFmtId="0" fontId="7" fillId="33" borderId="15" xfId="0" applyNumberFormat="1" applyFont="1" applyFill="1" applyBorder="1" applyAlignment="1">
      <alignment horizontal="left" indent="3"/>
    </xf>
    <xf numFmtId="49" fontId="7" fillId="33" borderId="15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left" wrapText="1" indent="1"/>
    </xf>
    <xf numFmtId="0" fontId="8" fillId="33" borderId="15" xfId="0" applyNumberFormat="1" applyFont="1" applyFill="1" applyBorder="1" applyAlignment="1">
      <alignment horizontal="left" indent="1"/>
    </xf>
    <xf numFmtId="49" fontId="8" fillId="33" borderId="15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wrapText="1" indent="4"/>
    </xf>
    <xf numFmtId="0" fontId="7" fillId="33" borderId="15" xfId="0" applyNumberFormat="1" applyFont="1" applyFill="1" applyBorder="1" applyAlignment="1">
      <alignment horizontal="left" indent="4"/>
    </xf>
    <xf numFmtId="0" fontId="7" fillId="33" borderId="15" xfId="0" applyNumberFormat="1" applyFont="1" applyFill="1" applyBorder="1" applyAlignment="1">
      <alignment horizontal="left" wrapText="1" indent="2"/>
    </xf>
    <xf numFmtId="0" fontId="7" fillId="33" borderId="15" xfId="0" applyNumberFormat="1" applyFont="1" applyFill="1" applyBorder="1" applyAlignment="1">
      <alignment horizontal="left" indent="2"/>
    </xf>
    <xf numFmtId="0" fontId="8" fillId="33" borderId="15" xfId="0" applyNumberFormat="1" applyFont="1" applyFill="1" applyBorder="1" applyAlignment="1">
      <alignment horizontal="left"/>
    </xf>
    <xf numFmtId="0" fontId="7" fillId="33" borderId="15" xfId="0" applyNumberFormat="1" applyFont="1" applyFill="1" applyBorder="1" applyAlignment="1">
      <alignment horizontal="left" wrapText="1" indent="1"/>
    </xf>
    <xf numFmtId="0" fontId="7" fillId="33" borderId="15" xfId="0" applyNumberFormat="1" applyFont="1" applyFill="1" applyBorder="1" applyAlignment="1">
      <alignment horizontal="left" indent="1"/>
    </xf>
    <xf numFmtId="0" fontId="7" fillId="33" borderId="15" xfId="0" applyNumberFormat="1" applyFont="1" applyFill="1" applyBorder="1" applyAlignment="1">
      <alignment horizontal="left"/>
    </xf>
    <xf numFmtId="49" fontId="7" fillId="33" borderId="16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left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/>
    </xf>
    <xf numFmtId="2" fontId="7" fillId="33" borderId="15" xfId="0" applyNumberFormat="1" applyFont="1" applyFill="1" applyBorder="1" applyAlignment="1">
      <alignment horizontal="left"/>
    </xf>
    <xf numFmtId="0" fontId="7" fillId="33" borderId="15" xfId="0" applyNumberFormat="1" applyFont="1" applyFill="1" applyBorder="1" applyAlignment="1">
      <alignment horizontal="right"/>
    </xf>
    <xf numFmtId="0" fontId="11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left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left"/>
    </xf>
    <xf numFmtId="49" fontId="1" fillId="33" borderId="32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wrapText="1"/>
    </xf>
    <xf numFmtId="4" fontId="1" fillId="33" borderId="35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 wrapText="1"/>
    </xf>
    <xf numFmtId="0" fontId="1" fillId="33" borderId="13" xfId="0" applyNumberFormat="1" applyFont="1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left" wrapText="1" indent="4"/>
    </xf>
    <xf numFmtId="0" fontId="1" fillId="33" borderId="25" xfId="0" applyNumberFormat="1" applyFont="1" applyFill="1" applyBorder="1" applyAlignment="1">
      <alignment horizontal="left" indent="4"/>
    </xf>
    <xf numFmtId="0" fontId="1" fillId="33" borderId="28" xfId="0" applyNumberFormat="1" applyFont="1" applyFill="1" applyBorder="1" applyAlignment="1">
      <alignment horizontal="left" indent="4"/>
    </xf>
    <xf numFmtId="49" fontId="1" fillId="33" borderId="24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left" wrapText="1" indent="4"/>
    </xf>
    <xf numFmtId="0" fontId="1" fillId="33" borderId="10" xfId="0" applyNumberFormat="1" applyFont="1" applyFill="1" applyBorder="1" applyAlignment="1">
      <alignment horizontal="left" indent="4"/>
    </xf>
    <xf numFmtId="49" fontId="1" fillId="33" borderId="38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 wrapText="1" indent="3"/>
    </xf>
    <xf numFmtId="0" fontId="1" fillId="33" borderId="13" xfId="0" applyNumberFormat="1" applyFont="1" applyFill="1" applyBorder="1" applyAlignment="1">
      <alignment horizontal="left" indent="3"/>
    </xf>
    <xf numFmtId="4" fontId="1" fillId="33" borderId="39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40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4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 wrapText="1" indent="2"/>
    </xf>
    <xf numFmtId="0" fontId="1" fillId="33" borderId="13" xfId="0" applyNumberFormat="1" applyFont="1" applyFill="1" applyBorder="1" applyAlignment="1">
      <alignment horizontal="left" indent="2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 wrapText="1" indent="1"/>
    </xf>
    <xf numFmtId="0" fontId="1" fillId="33" borderId="13" xfId="0" applyNumberFormat="1" applyFont="1" applyFill="1" applyBorder="1" applyAlignment="1">
      <alignment horizontal="left" indent="1"/>
    </xf>
    <xf numFmtId="0" fontId="4" fillId="33" borderId="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vertical="top"/>
    </xf>
    <xf numFmtId="49" fontId="1" fillId="33" borderId="25" xfId="0" applyNumberFormat="1" applyFont="1" applyFill="1" applyBorder="1" applyAlignment="1">
      <alignment horizontal="center" vertical="top"/>
    </xf>
    <xf numFmtId="49" fontId="1" fillId="33" borderId="26" xfId="0" applyNumberFormat="1" applyFont="1" applyFill="1" applyBorder="1" applyAlignment="1">
      <alignment horizontal="center" vertical="top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left"/>
    </xf>
    <xf numFmtId="0" fontId="1" fillId="33" borderId="24" xfId="0" applyNumberFormat="1" applyFont="1" applyFill="1" applyBorder="1" applyAlignment="1">
      <alignment horizontal="right"/>
    </xf>
    <xf numFmtId="0" fontId="1" fillId="33" borderId="25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37" xfId="0" applyNumberFormat="1" applyFont="1" applyFill="1" applyBorder="1" applyAlignment="1">
      <alignment horizontal="center" vertical="top" wrapTex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134</xdr:col>
      <xdr:colOff>304800</xdr:colOff>
      <xdr:row>6</xdr:row>
      <xdr:rowOff>133350</xdr:rowOff>
    </xdr:from>
    <xdr:to>
      <xdr:col>149</xdr:col>
      <xdr:colOff>19050</xdr:colOff>
      <xdr:row>12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22872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1"/>
  <sheetViews>
    <sheetView tabSelected="1" view="pageBreakPreview" zoomScaleNormal="90" zoomScaleSheetLayoutView="100" workbookViewId="0" topLeftCell="B2">
      <selection activeCell="FE11" sqref="FE11"/>
    </sheetView>
  </sheetViews>
  <sheetFormatPr defaultColWidth="0.875" defaultRowHeight="12.75"/>
  <cols>
    <col min="1" max="49" width="0.875" style="4" customWidth="1"/>
    <col min="50" max="50" width="2.00390625" style="4" customWidth="1"/>
    <col min="51" max="51" width="2.75390625" style="4" customWidth="1"/>
    <col min="52" max="59" width="0.875" style="4" customWidth="1"/>
    <col min="60" max="60" width="1.12109375" style="4" customWidth="1"/>
    <col min="61" max="61" width="4.875" style="4" customWidth="1"/>
    <col min="62" max="63" width="0.875" style="4" customWidth="1"/>
    <col min="64" max="64" width="3.25390625" style="4" customWidth="1"/>
    <col min="65" max="65" width="1.875" style="4" customWidth="1"/>
    <col min="66" max="84" width="0.875" style="4" customWidth="1"/>
    <col min="85" max="85" width="1.25" style="4" customWidth="1"/>
    <col min="86" max="88" width="0.875" style="4" customWidth="1"/>
    <col min="89" max="89" width="1.875" style="4" customWidth="1"/>
    <col min="90" max="92" width="0.875" style="4" customWidth="1"/>
    <col min="93" max="93" width="1.12109375" style="4" customWidth="1"/>
    <col min="94" max="96" width="0.875" style="4" customWidth="1"/>
    <col min="97" max="97" width="0.6171875" style="4" customWidth="1"/>
    <col min="98" max="98" width="0.875" style="4" customWidth="1"/>
    <col min="99" max="99" width="1.25" style="4" customWidth="1"/>
    <col min="100" max="121" width="0.875" style="4" customWidth="1"/>
    <col min="122" max="122" width="5.25390625" style="4" customWidth="1"/>
    <col min="123" max="134" width="0.875" style="4" customWidth="1"/>
    <col min="135" max="135" width="4.375" style="4" customWidth="1"/>
    <col min="136" max="147" width="0.875" style="4" customWidth="1"/>
    <col min="148" max="148" width="4.125" style="4" customWidth="1"/>
    <col min="149" max="151" width="0.875" style="4" customWidth="1"/>
    <col min="152" max="152" width="1.37890625" style="4" customWidth="1"/>
    <col min="153" max="160" width="0.875" style="4" customWidth="1"/>
    <col min="161" max="161" width="5.25390625" style="4" customWidth="1"/>
    <col min="162" max="16384" width="0.875" style="4" customWidth="1"/>
  </cols>
  <sheetData>
    <row r="1" spans="1:161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61" t="s">
        <v>177</v>
      </c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1:16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62" t="s">
        <v>207</v>
      </c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pans="1:16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61" t="s">
        <v>22</v>
      </c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1:16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49" t="s">
        <v>199</v>
      </c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</row>
    <row r="6" spans="1:16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59" t="s">
        <v>17</v>
      </c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63" t="s">
        <v>178</v>
      </c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</row>
    <row r="8" spans="1:16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59" t="s">
        <v>18</v>
      </c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</row>
    <row r="9" spans="1:16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7"/>
      <c r="EK9" s="7"/>
      <c r="EL9" s="49" t="s">
        <v>214</v>
      </c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</row>
    <row r="10" spans="1:16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59" t="s">
        <v>19</v>
      </c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8"/>
      <c r="EK10" s="8"/>
      <c r="EL10" s="59" t="s">
        <v>20</v>
      </c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</row>
    <row r="11" spans="1:16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51" t="s">
        <v>21</v>
      </c>
      <c r="DX11" s="51"/>
      <c r="DY11" s="50" t="s">
        <v>212</v>
      </c>
      <c r="DZ11" s="50"/>
      <c r="EA11" s="50"/>
      <c r="EB11" s="45" t="s">
        <v>21</v>
      </c>
      <c r="EC11" s="45"/>
      <c r="ED11" s="7"/>
      <c r="EE11" s="60" t="s">
        <v>210</v>
      </c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51">
        <v>20</v>
      </c>
      <c r="EU11" s="51"/>
      <c r="EV11" s="51"/>
      <c r="EW11" s="60" t="s">
        <v>193</v>
      </c>
      <c r="EX11" s="60"/>
      <c r="EY11" s="60"/>
      <c r="EZ11" s="7" t="s">
        <v>3</v>
      </c>
      <c r="FA11" s="7"/>
      <c r="FB11" s="7"/>
      <c r="FC11" s="7"/>
      <c r="FD11" s="7"/>
      <c r="FE11" s="7"/>
    </row>
    <row r="12" spans="1:16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s="5" customFormat="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10" t="s">
        <v>24</v>
      </c>
      <c r="CS13" s="66" t="s">
        <v>193</v>
      </c>
      <c r="CT13" s="66"/>
      <c r="CU13" s="66"/>
      <c r="CV13" s="9" t="s">
        <v>3</v>
      </c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</row>
    <row r="14" spans="1:161" s="5" customFormat="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71" t="s">
        <v>196</v>
      </c>
      <c r="AZ14" s="71"/>
      <c r="BA14" s="71"/>
      <c r="BB14" s="71"/>
      <c r="BC14" s="71"/>
      <c r="BD14" s="71"/>
      <c r="BE14" s="71"/>
      <c r="BF14" s="66" t="s">
        <v>193</v>
      </c>
      <c r="BG14" s="66"/>
      <c r="BH14" s="66"/>
      <c r="BI14" s="71" t="s">
        <v>197</v>
      </c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66" t="s">
        <v>194</v>
      </c>
      <c r="CF14" s="66"/>
      <c r="CG14" s="66"/>
      <c r="CH14" s="71" t="s">
        <v>198</v>
      </c>
      <c r="CI14" s="71"/>
      <c r="CJ14" s="71"/>
      <c r="CK14" s="71"/>
      <c r="CL14" s="71"/>
      <c r="CM14" s="66" t="s">
        <v>195</v>
      </c>
      <c r="CN14" s="66"/>
      <c r="CO14" s="66"/>
      <c r="CP14" s="72" t="s">
        <v>183</v>
      </c>
      <c r="CQ14" s="72"/>
      <c r="CR14" s="72"/>
      <c r="CS14" s="72"/>
      <c r="CT14" s="72"/>
      <c r="CU14" s="72"/>
      <c r="CV14" s="72"/>
      <c r="CW14" s="72"/>
      <c r="CX14" s="72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53" t="s">
        <v>23</v>
      </c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1:161" ht="15.7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56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</row>
    <row r="16" spans="1:16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51" t="s">
        <v>36</v>
      </c>
      <c r="BH16" s="51"/>
      <c r="BI16" s="51"/>
      <c r="BJ16" s="51"/>
      <c r="BK16" s="49">
        <v>29</v>
      </c>
      <c r="BL16" s="49"/>
      <c r="BM16" s="49"/>
      <c r="BN16" s="45" t="s">
        <v>21</v>
      </c>
      <c r="BO16" s="45"/>
      <c r="BP16" s="7"/>
      <c r="BQ16" s="50" t="str">
        <f>EE11</f>
        <v>июня</v>
      </c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51">
        <v>20</v>
      </c>
      <c r="CG16" s="51"/>
      <c r="CH16" s="51"/>
      <c r="CI16" s="52" t="str">
        <f>EW11</f>
        <v>20</v>
      </c>
      <c r="CJ16" s="52"/>
      <c r="CK16" s="52"/>
      <c r="CL16" s="7" t="s">
        <v>179</v>
      </c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11" t="s">
        <v>25</v>
      </c>
      <c r="ER16" s="7"/>
      <c r="ES16" s="46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ht="18" customHeight="1">
      <c r="A17" s="45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11" t="s">
        <v>26</v>
      </c>
      <c r="ER17" s="7"/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1:161" ht="15" customHeight="1">
      <c r="A18" s="7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2"/>
      <c r="AD18" s="12"/>
      <c r="AE18" s="12"/>
      <c r="AF18" s="7"/>
      <c r="AG18" s="12"/>
      <c r="AH18" s="12"/>
      <c r="AI18" s="12"/>
      <c r="AJ18" s="12"/>
      <c r="AK18" s="69" t="s">
        <v>168</v>
      </c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11" t="s">
        <v>27</v>
      </c>
      <c r="ER18" s="7"/>
      <c r="ES18" s="38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11" t="s">
        <v>26</v>
      </c>
      <c r="ER19" s="7"/>
      <c r="ES19" s="38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11" t="s">
        <v>30</v>
      </c>
      <c r="ER20" s="7"/>
      <c r="ES20" s="38" t="s">
        <v>213</v>
      </c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ht="29.25" customHeight="1">
      <c r="A21" s="7" t="s">
        <v>34</v>
      </c>
      <c r="B21" s="7"/>
      <c r="C21" s="7"/>
      <c r="D21" s="7"/>
      <c r="E21" s="7"/>
      <c r="F21" s="7"/>
      <c r="G21" s="7"/>
      <c r="H21" s="7"/>
      <c r="I21" s="7"/>
      <c r="J21" s="7"/>
      <c r="K21" s="13"/>
      <c r="L21" s="13"/>
      <c r="M21" s="13"/>
      <c r="N21" s="13"/>
      <c r="O21" s="13"/>
      <c r="P21" s="70" t="s">
        <v>215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11" t="s">
        <v>31</v>
      </c>
      <c r="ER21" s="7"/>
      <c r="ES21" s="38" t="s">
        <v>204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</row>
    <row r="22" spans="1:161" ht="18" customHeight="1" thickBot="1">
      <c r="A22" s="7" t="s">
        <v>35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11" t="s">
        <v>32</v>
      </c>
      <c r="ER22" s="7"/>
      <c r="ES22" s="41" t="s">
        <v>33</v>
      </c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s="5" customFormat="1" ht="15.75" customHeight="1">
      <c r="A23" s="44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pans="1:16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ht="15">
      <c r="A25" s="64" t="s">
        <v>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73" t="s">
        <v>1</v>
      </c>
      <c r="BY25" s="73"/>
      <c r="BZ25" s="73"/>
      <c r="CA25" s="73"/>
      <c r="CB25" s="73"/>
      <c r="CC25" s="73"/>
      <c r="CD25" s="73"/>
      <c r="CE25" s="73"/>
      <c r="CF25" s="73" t="s">
        <v>180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 t="s">
        <v>181</v>
      </c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64" t="s">
        <v>8</v>
      </c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</row>
    <row r="26" spans="1:161" ht="13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68" t="s">
        <v>2</v>
      </c>
      <c r="DG26" s="68"/>
      <c r="DH26" s="68"/>
      <c r="DI26" s="68"/>
      <c r="DJ26" s="68"/>
      <c r="DK26" s="68"/>
      <c r="DL26" s="67" t="str">
        <f>BF14</f>
        <v>20</v>
      </c>
      <c r="DM26" s="67"/>
      <c r="DN26" s="67"/>
      <c r="DO26" s="37" t="s">
        <v>3</v>
      </c>
      <c r="DP26" s="37"/>
      <c r="DQ26" s="37"/>
      <c r="DR26" s="37"/>
      <c r="DS26" s="68" t="s">
        <v>2</v>
      </c>
      <c r="DT26" s="68"/>
      <c r="DU26" s="68"/>
      <c r="DV26" s="68"/>
      <c r="DW26" s="68"/>
      <c r="DX26" s="68"/>
      <c r="DY26" s="67" t="str">
        <f>CE14</f>
        <v>21</v>
      </c>
      <c r="DZ26" s="67"/>
      <c r="EA26" s="67"/>
      <c r="EB26" s="37" t="s">
        <v>3</v>
      </c>
      <c r="EC26" s="37"/>
      <c r="ED26" s="37"/>
      <c r="EE26" s="37"/>
      <c r="EF26" s="68" t="s">
        <v>2</v>
      </c>
      <c r="EG26" s="68"/>
      <c r="EH26" s="68"/>
      <c r="EI26" s="68"/>
      <c r="EJ26" s="68"/>
      <c r="EK26" s="68"/>
      <c r="EL26" s="67" t="str">
        <f>CM14</f>
        <v>22</v>
      </c>
      <c r="EM26" s="67"/>
      <c r="EN26" s="67"/>
      <c r="EO26" s="37" t="s">
        <v>3</v>
      </c>
      <c r="EP26" s="37"/>
      <c r="EQ26" s="37"/>
      <c r="ER26" s="37"/>
      <c r="ES26" s="73" t="s">
        <v>7</v>
      </c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</row>
    <row r="27" spans="1:161" ht="47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4" t="s">
        <v>4</v>
      </c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 t="s">
        <v>5</v>
      </c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 t="s">
        <v>6</v>
      </c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</row>
    <row r="28" spans="1:161" ht="15">
      <c r="A28" s="65" t="s">
        <v>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 t="s">
        <v>10</v>
      </c>
      <c r="BY28" s="65"/>
      <c r="BZ28" s="65"/>
      <c r="CA28" s="65"/>
      <c r="CB28" s="65"/>
      <c r="CC28" s="65"/>
      <c r="CD28" s="65"/>
      <c r="CE28" s="65"/>
      <c r="CF28" s="65" t="s">
        <v>11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 t="s">
        <v>12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 t="s">
        <v>13</v>
      </c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 t="s">
        <v>14</v>
      </c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 t="s">
        <v>15</v>
      </c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 t="s">
        <v>16</v>
      </c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</row>
    <row r="29" spans="1:161" ht="19.5" customHeight="1">
      <c r="A29" s="37" t="s">
        <v>169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25" t="s">
        <v>38</v>
      </c>
      <c r="BY29" s="25"/>
      <c r="BZ29" s="25"/>
      <c r="CA29" s="25"/>
      <c r="CB29" s="25"/>
      <c r="CC29" s="25"/>
      <c r="CD29" s="25"/>
      <c r="CE29" s="25"/>
      <c r="CF29" s="25" t="s">
        <v>39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2" t="s">
        <v>39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1207.21</v>
      </c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ht="20.25" customHeight="1">
      <c r="A30" s="37" t="s">
        <v>170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25" t="s">
        <v>40</v>
      </c>
      <c r="BY30" s="25"/>
      <c r="BZ30" s="25"/>
      <c r="CA30" s="25"/>
      <c r="CB30" s="25"/>
      <c r="CC30" s="25"/>
      <c r="CD30" s="25"/>
      <c r="CE30" s="25"/>
      <c r="CF30" s="25" t="s">
        <v>39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2" t="s">
        <v>39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>
        <f>DF29+DF31-DF42</f>
        <v>0</v>
      </c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>
        <f>DS29+DS31-DS42</f>
        <v>0</v>
      </c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>
        <f>EF29+EF31-EF42</f>
        <v>0</v>
      </c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s="5" customFormat="1" ht="14.25">
      <c r="A31" s="34" t="s">
        <v>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29" t="s">
        <v>42</v>
      </c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>
        <f>DF32+DF33+DF36+DF39</f>
        <v>30344833.09</v>
      </c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>
        <f>DS32+DS33+DS36+DS39</f>
        <v>30344833.09</v>
      </c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>
        <f>EF32+EF33+EF36+EF39</f>
        <v>30344833.09</v>
      </c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>
        <f>ES32+ES33+ES36+ES39</f>
        <v>0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73" ht="28.5" customHeight="1">
      <c r="A32" s="35" t="s">
        <v>43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25" t="s">
        <v>44</v>
      </c>
      <c r="BY32" s="25"/>
      <c r="BZ32" s="25"/>
      <c r="CA32" s="25"/>
      <c r="CB32" s="25"/>
      <c r="CC32" s="25"/>
      <c r="CD32" s="25"/>
      <c r="CE32" s="25"/>
      <c r="CF32" s="25" t="s">
        <v>45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>
        <v>0</v>
      </c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>
        <f>DF32</f>
        <v>0</v>
      </c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>
        <f>DF32</f>
        <v>0</v>
      </c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75" t="s">
        <v>209</v>
      </c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</row>
    <row r="33" spans="1:161" s="5" customFormat="1" ht="27.75" customHeight="1">
      <c r="A33" s="27" t="s">
        <v>46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9" t="s">
        <v>47</v>
      </c>
      <c r="BY33" s="29"/>
      <c r="BZ33" s="29"/>
      <c r="CA33" s="29"/>
      <c r="CB33" s="29"/>
      <c r="CC33" s="29"/>
      <c r="CD33" s="29"/>
      <c r="CE33" s="29"/>
      <c r="CF33" s="29" t="s">
        <v>48</v>
      </c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>
        <f>DF34+DF35</f>
        <v>29138454.7</v>
      </c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>
        <f>DS34+DS35</f>
        <v>29138454.7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>
        <f>EF34+EF35</f>
        <v>29138454.7</v>
      </c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>
        <f>ES34+ES35</f>
        <v>0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73" ht="25.5" customHeight="1">
      <c r="A34" s="23" t="s">
        <v>173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5" t="s">
        <v>49</v>
      </c>
      <c r="BY34" s="25"/>
      <c r="BZ34" s="25"/>
      <c r="CA34" s="25"/>
      <c r="CB34" s="25"/>
      <c r="CC34" s="25"/>
      <c r="CD34" s="25"/>
      <c r="CE34" s="25"/>
      <c r="CF34" s="25" t="s">
        <v>48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>
        <v>28102241.41</v>
      </c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>
        <f>DF34</f>
        <v>28102241.41</v>
      </c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>
        <f>DF34</f>
        <v>28102241.41</v>
      </c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17">
        <v>621</v>
      </c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1:173" ht="30.75" customHeight="1">
      <c r="A35" s="23" t="s">
        <v>171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5" t="s">
        <v>174</v>
      </c>
      <c r="BY35" s="25"/>
      <c r="BZ35" s="25"/>
      <c r="CA35" s="25"/>
      <c r="CB35" s="25"/>
      <c r="CC35" s="25"/>
      <c r="CD35" s="25"/>
      <c r="CE35" s="25"/>
      <c r="CF35" s="25" t="s">
        <v>48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>
        <v>1036213.29</v>
      </c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>
        <f>DF35</f>
        <v>1036213.29</v>
      </c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>
        <f>DF35</f>
        <v>1036213.29</v>
      </c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17" t="s">
        <v>205</v>
      </c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</row>
    <row r="36" spans="1:173" s="5" customFormat="1" ht="19.5" customHeight="1">
      <c r="A36" s="27" t="s">
        <v>50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9" t="s">
        <v>51</v>
      </c>
      <c r="BY36" s="29"/>
      <c r="BZ36" s="29"/>
      <c r="CA36" s="29"/>
      <c r="CB36" s="29"/>
      <c r="CC36" s="29"/>
      <c r="CD36" s="29"/>
      <c r="CE36" s="29"/>
      <c r="CF36" s="29" t="s">
        <v>52</v>
      </c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>
        <f>DF37+DF38</f>
        <v>0</v>
      </c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>
        <f>DS37+DS38</f>
        <v>0</v>
      </c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>
        <f>EF37+EF38</f>
        <v>0</v>
      </c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>
        <f>ES37+ES38</f>
        <v>0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</row>
    <row r="37" spans="1:173" ht="27" customHeight="1">
      <c r="A37" s="23" t="s">
        <v>208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5" t="s">
        <v>175</v>
      </c>
      <c r="BY37" s="25"/>
      <c r="BZ37" s="25"/>
      <c r="CA37" s="25"/>
      <c r="CB37" s="25"/>
      <c r="CC37" s="25"/>
      <c r="CD37" s="25"/>
      <c r="CE37" s="25"/>
      <c r="CF37" s="25" t="s">
        <v>52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>
        <v>0</v>
      </c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17" t="s">
        <v>206</v>
      </c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</row>
    <row r="38" spans="1:173" ht="17.25" customHeight="1">
      <c r="A38" s="23" t="s">
        <v>172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 t="s">
        <v>176</v>
      </c>
      <c r="BY38" s="25"/>
      <c r="BZ38" s="25"/>
      <c r="CA38" s="25"/>
      <c r="CB38" s="25"/>
      <c r="CC38" s="25"/>
      <c r="CD38" s="25"/>
      <c r="CE38" s="25"/>
      <c r="CF38" s="25" t="s">
        <v>52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17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</row>
    <row r="39" spans="1:173" s="5" customFormat="1" ht="18.75" customHeight="1">
      <c r="A39" s="27" t="s">
        <v>53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9" t="s">
        <v>54</v>
      </c>
      <c r="BY39" s="29"/>
      <c r="BZ39" s="29"/>
      <c r="CA39" s="29"/>
      <c r="CB39" s="29"/>
      <c r="CC39" s="29"/>
      <c r="CD39" s="29"/>
      <c r="CE39" s="29"/>
      <c r="CF39" s="29" t="s">
        <v>55</v>
      </c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>
        <f>DF40+DF41</f>
        <v>1206378.39</v>
      </c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>
        <f>DS40+DS41</f>
        <v>1206378.39</v>
      </c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>
        <f>EF40+EF41</f>
        <v>1206378.39</v>
      </c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>
        <f>ES40+ES41</f>
        <v>0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</row>
    <row r="40" spans="1:173" ht="16.5" customHeight="1">
      <c r="A40" s="24" t="s">
        <v>56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 t="s">
        <v>57</v>
      </c>
      <c r="BY40" s="25"/>
      <c r="BZ40" s="25"/>
      <c r="CA40" s="25"/>
      <c r="CB40" s="25"/>
      <c r="CC40" s="25"/>
      <c r="CD40" s="25"/>
      <c r="CE40" s="25"/>
      <c r="CF40" s="25" t="s">
        <v>55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>
        <v>1206378.39</v>
      </c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>
        <f>DF40</f>
        <v>1206378.39</v>
      </c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>
        <f>DF40</f>
        <v>1206378.39</v>
      </c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17">
        <v>622</v>
      </c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</row>
    <row r="41" spans="1:161" ht="18.75" customHeight="1">
      <c r="A41" s="23" t="s">
        <v>58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5" t="s">
        <v>59</v>
      </c>
      <c r="BY41" s="25"/>
      <c r="BZ41" s="25"/>
      <c r="CA41" s="25"/>
      <c r="CB41" s="25"/>
      <c r="CC41" s="25"/>
      <c r="CD41" s="25"/>
      <c r="CE41" s="25"/>
      <c r="CF41" s="25" t="s">
        <v>55</v>
      </c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s="5" customFormat="1" ht="14.25" customHeight="1">
      <c r="A42" s="34" t="s">
        <v>60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29" t="s">
        <v>61</v>
      </c>
      <c r="BY42" s="29"/>
      <c r="BZ42" s="29"/>
      <c r="CA42" s="29"/>
      <c r="CB42" s="29"/>
      <c r="CC42" s="29"/>
      <c r="CD42" s="29"/>
      <c r="CE42" s="29"/>
      <c r="CF42" s="29" t="s">
        <v>39</v>
      </c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>
        <f>DF43+DF50+DF52+DF56</f>
        <v>30346040.3</v>
      </c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>
        <f>DS43+DS50+DS52+DS56</f>
        <v>30344833.09</v>
      </c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>
        <f>EF43+EF50+EF52+EF56</f>
        <v>30344833.09</v>
      </c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 t="s">
        <v>39</v>
      </c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ht="27.75" customHeight="1">
      <c r="A43" s="32" t="s">
        <v>62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25" t="s">
        <v>63</v>
      </c>
      <c r="BY43" s="25"/>
      <c r="BZ43" s="25"/>
      <c r="CA43" s="25"/>
      <c r="CB43" s="25"/>
      <c r="CC43" s="25"/>
      <c r="CD43" s="25"/>
      <c r="CE43" s="25"/>
      <c r="CF43" s="25" t="s">
        <v>39</v>
      </c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6">
        <f>DF44+DF45+DF46+DF47</f>
        <v>25109405.68</v>
      </c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>
        <f>DS44+DS45+DS46+DS47</f>
        <v>25109405.68</v>
      </c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>
        <f>EF44+EF45+EF46+EF47</f>
        <v>25109405.68</v>
      </c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2" t="s">
        <v>39</v>
      </c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ht="26.25" customHeight="1">
      <c r="A44" s="23" t="s">
        <v>64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5" t="s">
        <v>65</v>
      </c>
      <c r="BY44" s="25"/>
      <c r="BZ44" s="25"/>
      <c r="CA44" s="25"/>
      <c r="CB44" s="25"/>
      <c r="CC44" s="25"/>
      <c r="CD44" s="25"/>
      <c r="CE44" s="25"/>
      <c r="CF44" s="25" t="s">
        <v>66</v>
      </c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>
        <v>19738297.09</v>
      </c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>
        <f>DF44</f>
        <v>19738297.09</v>
      </c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>
        <f>DF44</f>
        <v>19738297.09</v>
      </c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 t="s">
        <v>39</v>
      </c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ht="15.75" customHeight="1">
      <c r="A45" s="23" t="s">
        <v>67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5" t="s">
        <v>68</v>
      </c>
      <c r="BY45" s="25"/>
      <c r="BZ45" s="25"/>
      <c r="CA45" s="25"/>
      <c r="CB45" s="25"/>
      <c r="CC45" s="25"/>
      <c r="CD45" s="25"/>
      <c r="CE45" s="25"/>
      <c r="CF45" s="25" t="s">
        <v>69</v>
      </c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>
        <v>690</v>
      </c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>
        <f>DF45</f>
        <v>690</v>
      </c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>
        <f>DF45</f>
        <v>690</v>
      </c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 t="s">
        <v>39</v>
      </c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ht="33.75" customHeight="1">
      <c r="A46" s="23" t="s">
        <v>70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 t="s">
        <v>71</v>
      </c>
      <c r="BY46" s="25"/>
      <c r="BZ46" s="25"/>
      <c r="CA46" s="25"/>
      <c r="CB46" s="25"/>
      <c r="CC46" s="25"/>
      <c r="CD46" s="25"/>
      <c r="CE46" s="25"/>
      <c r="CF46" s="25" t="s">
        <v>72</v>
      </c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 t="s">
        <v>39</v>
      </c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ht="33" customHeight="1">
      <c r="A47" s="23" t="s">
        <v>73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5" t="s">
        <v>74</v>
      </c>
      <c r="BY47" s="25"/>
      <c r="BZ47" s="25"/>
      <c r="CA47" s="25"/>
      <c r="CB47" s="25"/>
      <c r="CC47" s="25"/>
      <c r="CD47" s="25"/>
      <c r="CE47" s="25"/>
      <c r="CF47" s="25" t="s">
        <v>75</v>
      </c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>
        <f>DF48+DF49</f>
        <v>5370418.59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>
        <f>DF47</f>
        <v>5370418.59</v>
      </c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>
        <f>DF47</f>
        <v>5370418.59</v>
      </c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 t="s">
        <v>39</v>
      </c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ht="28.5" customHeight="1">
      <c r="A48" s="30" t="s">
        <v>76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25" t="s">
        <v>77</v>
      </c>
      <c r="BY48" s="25"/>
      <c r="BZ48" s="25"/>
      <c r="CA48" s="25"/>
      <c r="CB48" s="25"/>
      <c r="CC48" s="25"/>
      <c r="CD48" s="25"/>
      <c r="CE48" s="25"/>
      <c r="CF48" s="25" t="s">
        <v>75</v>
      </c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>
        <v>5370418.59</v>
      </c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>
        <f>DF48</f>
        <v>5370418.59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>
        <f>DF48</f>
        <v>5370418.59</v>
      </c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 t="s">
        <v>39</v>
      </c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</row>
    <row r="49" spans="1:161" ht="22.5" customHeight="1">
      <c r="A49" s="30" t="s">
        <v>78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25" t="s">
        <v>79</v>
      </c>
      <c r="BY49" s="25"/>
      <c r="BZ49" s="25"/>
      <c r="CA49" s="25"/>
      <c r="CB49" s="25"/>
      <c r="CC49" s="25"/>
      <c r="CD49" s="25"/>
      <c r="CE49" s="25"/>
      <c r="CF49" s="25" t="s">
        <v>75</v>
      </c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 t="s">
        <v>39</v>
      </c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</row>
    <row r="50" spans="1:161" ht="15" customHeight="1">
      <c r="A50" s="27" t="s">
        <v>80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9" t="s">
        <v>81</v>
      </c>
      <c r="BY50" s="29"/>
      <c r="BZ50" s="29"/>
      <c r="CA50" s="29"/>
      <c r="CB50" s="29"/>
      <c r="CC50" s="29"/>
      <c r="CD50" s="29"/>
      <c r="CE50" s="29"/>
      <c r="CF50" s="29" t="s">
        <v>82</v>
      </c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>
        <f>DF51</f>
        <v>0</v>
      </c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>
        <f>DS51</f>
        <v>0</v>
      </c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>
        <f>EF51</f>
        <v>0</v>
      </c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 t="s">
        <v>39</v>
      </c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</row>
    <row r="51" spans="1:161" ht="28.5" customHeight="1">
      <c r="A51" s="23" t="s">
        <v>84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 t="s">
        <v>83</v>
      </c>
      <c r="BY51" s="25"/>
      <c r="BZ51" s="25"/>
      <c r="CA51" s="25"/>
      <c r="CB51" s="25"/>
      <c r="CC51" s="25"/>
      <c r="CD51" s="25"/>
      <c r="CE51" s="25"/>
      <c r="CF51" s="25" t="s">
        <v>85</v>
      </c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 t="s">
        <v>39</v>
      </c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ht="17.25" customHeight="1">
      <c r="A52" s="27" t="s">
        <v>86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9" t="s">
        <v>87</v>
      </c>
      <c r="BY52" s="29"/>
      <c r="BZ52" s="29"/>
      <c r="CA52" s="29"/>
      <c r="CB52" s="29"/>
      <c r="CC52" s="29"/>
      <c r="CD52" s="29"/>
      <c r="CE52" s="29"/>
      <c r="CF52" s="29" t="s">
        <v>88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>
        <f>DF53+DF54+DF55</f>
        <v>0</v>
      </c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>
        <f>DS53+DS54+DS55</f>
        <v>0</v>
      </c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>
        <f>EF53+EF54+EF55</f>
        <v>0</v>
      </c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 t="s">
        <v>39</v>
      </c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</row>
    <row r="53" spans="1:161" ht="29.25" customHeight="1">
      <c r="A53" s="23" t="s">
        <v>89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5" t="s">
        <v>90</v>
      </c>
      <c r="BY53" s="25"/>
      <c r="BZ53" s="25"/>
      <c r="CA53" s="25"/>
      <c r="CB53" s="25"/>
      <c r="CC53" s="25"/>
      <c r="CD53" s="25"/>
      <c r="CE53" s="25"/>
      <c r="CF53" s="25" t="s">
        <v>91</v>
      </c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 t="s">
        <v>39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ht="27" customHeight="1">
      <c r="A54" s="23" t="s">
        <v>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5" t="s">
        <v>93</v>
      </c>
      <c r="BY54" s="25"/>
      <c r="BZ54" s="25"/>
      <c r="CA54" s="25"/>
      <c r="CB54" s="25"/>
      <c r="CC54" s="25"/>
      <c r="CD54" s="25"/>
      <c r="CE54" s="25"/>
      <c r="CF54" s="25" t="s">
        <v>94</v>
      </c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 t="s">
        <v>39</v>
      </c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ht="26.25" customHeight="1">
      <c r="A55" s="23" t="s">
        <v>95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5" t="s">
        <v>96</v>
      </c>
      <c r="BY55" s="25"/>
      <c r="BZ55" s="25"/>
      <c r="CA55" s="25"/>
      <c r="CB55" s="25"/>
      <c r="CC55" s="25"/>
      <c r="CD55" s="25"/>
      <c r="CE55" s="25"/>
      <c r="CF55" s="25" t="s">
        <v>97</v>
      </c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 t="s">
        <v>39</v>
      </c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ht="12.75" customHeight="1">
      <c r="A56" s="27" t="s">
        <v>182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9" t="s">
        <v>98</v>
      </c>
      <c r="BY56" s="29"/>
      <c r="BZ56" s="29"/>
      <c r="CA56" s="29"/>
      <c r="CB56" s="29"/>
      <c r="CC56" s="29"/>
      <c r="CD56" s="29"/>
      <c r="CE56" s="29"/>
      <c r="CF56" s="29" t="s">
        <v>39</v>
      </c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>
        <f>DF57+DF58</f>
        <v>5236634.62</v>
      </c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>
        <f>DS57+DS58</f>
        <v>5235427.41</v>
      </c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>
        <f>EF57+EF58</f>
        <v>5235427.41</v>
      </c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</row>
    <row r="57" spans="1:161" ht="26.25" customHeight="1">
      <c r="A57" s="23" t="s">
        <v>101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 t="s">
        <v>99</v>
      </c>
      <c r="BY57" s="25"/>
      <c r="BZ57" s="25"/>
      <c r="CA57" s="25"/>
      <c r="CB57" s="25"/>
      <c r="CC57" s="25"/>
      <c r="CD57" s="25"/>
      <c r="CE57" s="25"/>
      <c r="CF57" s="25" t="s">
        <v>102</v>
      </c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ht="20.25" customHeight="1">
      <c r="A58" s="23" t="s">
        <v>103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5" t="s">
        <v>100</v>
      </c>
      <c r="BY58" s="25"/>
      <c r="BZ58" s="25"/>
      <c r="CA58" s="25"/>
      <c r="CB58" s="25"/>
      <c r="CC58" s="25"/>
      <c r="CD58" s="25"/>
      <c r="CE58" s="25"/>
      <c r="CF58" s="25" t="s">
        <v>104</v>
      </c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>
        <f>3655325.41+374930.82+1206378.39</f>
        <v>5236634.62</v>
      </c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>
        <f>DF58-DF29-DF36</f>
        <v>5235427.41</v>
      </c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>
        <f>DF58-DF29-DF36</f>
        <v>5235427.41</v>
      </c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61" spans="110:148" ht="15">
      <c r="DF61" s="19">
        <f>DF31+DF29-DF42</f>
        <v>0</v>
      </c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1"/>
      <c r="DS61" s="19">
        <f>DS31+DS29-DS42</f>
        <v>0</v>
      </c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/>
      <c r="EF61" s="19">
        <f>EF31+EF29-EF42</f>
        <v>0</v>
      </c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1"/>
    </row>
  </sheetData>
  <sheetProtection/>
  <mergeCells count="317">
    <mergeCell ref="FF32:FQ32"/>
    <mergeCell ref="DF26:DK26"/>
    <mergeCell ref="DO26:DR26"/>
    <mergeCell ref="EB26:EE26"/>
    <mergeCell ref="DS27:EE27"/>
    <mergeCell ref="CH14:CL14"/>
    <mergeCell ref="DF27:DR27"/>
    <mergeCell ref="EF26:EK26"/>
    <mergeCell ref="EL26:EN26"/>
    <mergeCell ref="EO26:ER26"/>
    <mergeCell ref="BG16:BJ16"/>
    <mergeCell ref="AY14:BE14"/>
    <mergeCell ref="CP14:CX14"/>
    <mergeCell ref="ES35:FE35"/>
    <mergeCell ref="A25:BW27"/>
    <mergeCell ref="BX25:CE27"/>
    <mergeCell ref="CF25:CR27"/>
    <mergeCell ref="CS25:DE27"/>
    <mergeCell ref="EF27:ER27"/>
    <mergeCell ref="ES26:FE27"/>
    <mergeCell ref="CS13:CU13"/>
    <mergeCell ref="DL26:DN26"/>
    <mergeCell ref="DS26:DX26"/>
    <mergeCell ref="DY26:EA26"/>
    <mergeCell ref="AK18:DP18"/>
    <mergeCell ref="P21:DP21"/>
    <mergeCell ref="BF14:BH14"/>
    <mergeCell ref="CE14:CG14"/>
    <mergeCell ref="BI14:CD14"/>
    <mergeCell ref="CM14:CO14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F29:DR29"/>
    <mergeCell ref="DS29:EE29"/>
    <mergeCell ref="EF29:ER29"/>
    <mergeCell ref="ES29:FE29"/>
    <mergeCell ref="A29:BW29"/>
    <mergeCell ref="BX29:CE29"/>
    <mergeCell ref="CF29:CR29"/>
    <mergeCell ref="CS29:DE29"/>
    <mergeCell ref="EL9:FE9"/>
    <mergeCell ref="DW9:EI9"/>
    <mergeCell ref="DW4:FE4"/>
    <mergeCell ref="DB1:FE1"/>
    <mergeCell ref="DB2:FE2"/>
    <mergeCell ref="DW5:FE5"/>
    <mergeCell ref="DW6:FE6"/>
    <mergeCell ref="DW7:FE7"/>
    <mergeCell ref="DW8:FE8"/>
    <mergeCell ref="ES14:FE15"/>
    <mergeCell ref="DW10:EI10"/>
    <mergeCell ref="EL10:FE10"/>
    <mergeCell ref="DW11:DX11"/>
    <mergeCell ref="DY11:EA11"/>
    <mergeCell ref="EB11:EC11"/>
    <mergeCell ref="EE11:ES11"/>
    <mergeCell ref="ET11:EV11"/>
    <mergeCell ref="EW11:EY11"/>
    <mergeCell ref="ES16:FE16"/>
    <mergeCell ref="BK16:BM16"/>
    <mergeCell ref="BN16:BO16"/>
    <mergeCell ref="BQ16:CE16"/>
    <mergeCell ref="CF16:CH16"/>
    <mergeCell ref="CI16:CK16"/>
    <mergeCell ref="ES21:FE21"/>
    <mergeCell ref="ES22:FE22"/>
    <mergeCell ref="A23:FE23"/>
    <mergeCell ref="A17:AA17"/>
    <mergeCell ref="ES17:FE17"/>
    <mergeCell ref="ES18:FE18"/>
    <mergeCell ref="ES19:FE19"/>
    <mergeCell ref="ES20:FE20"/>
    <mergeCell ref="DF30:DR30"/>
    <mergeCell ref="DS30:EE30"/>
    <mergeCell ref="EF30:ER30"/>
    <mergeCell ref="ES30:FE30"/>
    <mergeCell ref="A30:BW30"/>
    <mergeCell ref="BX30:CE30"/>
    <mergeCell ref="CF30:CR30"/>
    <mergeCell ref="CS30:DE30"/>
    <mergeCell ref="DF31:DR31"/>
    <mergeCell ref="DS31:EE31"/>
    <mergeCell ref="EF31:ER31"/>
    <mergeCell ref="ES31:FE31"/>
    <mergeCell ref="A31:BW31"/>
    <mergeCell ref="BX31:CE31"/>
    <mergeCell ref="CF31:CR31"/>
    <mergeCell ref="CS31:DE31"/>
    <mergeCell ref="EF34:ER34"/>
    <mergeCell ref="DF35:DR35"/>
    <mergeCell ref="DS35:EE35"/>
    <mergeCell ref="EF35:ER35"/>
    <mergeCell ref="ES32:FE32"/>
    <mergeCell ref="A32:BW32"/>
    <mergeCell ref="BX32:CE32"/>
    <mergeCell ref="CF32:CR32"/>
    <mergeCell ref="CS32:DE32"/>
    <mergeCell ref="EF32:ER32"/>
    <mergeCell ref="CF35:CR35"/>
    <mergeCell ref="CS35:DE35"/>
    <mergeCell ref="CS34:DE34"/>
    <mergeCell ref="DF32:DR32"/>
    <mergeCell ref="DS32:EE32"/>
    <mergeCell ref="DF34:DR34"/>
    <mergeCell ref="DS34:EE34"/>
    <mergeCell ref="ES34:FE34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CF34:CR34"/>
    <mergeCell ref="DF36:DR36"/>
    <mergeCell ref="DS36:EE36"/>
    <mergeCell ref="A34:BW34"/>
    <mergeCell ref="A37:BW37"/>
    <mergeCell ref="A36:BW36"/>
    <mergeCell ref="BX36:CE36"/>
    <mergeCell ref="CF36:CR36"/>
    <mergeCell ref="BX34:CE34"/>
    <mergeCell ref="A35:BW35"/>
    <mergeCell ref="BX35:CE35"/>
    <mergeCell ref="EF36:ER36"/>
    <mergeCell ref="ES36:FE36"/>
    <mergeCell ref="BX37:CE37"/>
    <mergeCell ref="CF37:CR37"/>
    <mergeCell ref="CS37:DE37"/>
    <mergeCell ref="DF37:DR37"/>
    <mergeCell ref="DS37:EE37"/>
    <mergeCell ref="EF37:ER37"/>
    <mergeCell ref="ES37:FE37"/>
    <mergeCell ref="CS36:DE36"/>
    <mergeCell ref="DF39:DR39"/>
    <mergeCell ref="DS39:EE39"/>
    <mergeCell ref="EF39:ER39"/>
    <mergeCell ref="ES39:FE39"/>
    <mergeCell ref="A39:BW39"/>
    <mergeCell ref="BX39:CE39"/>
    <mergeCell ref="CF39:CR39"/>
    <mergeCell ref="CS39:DE39"/>
    <mergeCell ref="EF40:ER40"/>
    <mergeCell ref="ES40:FE40"/>
    <mergeCell ref="BX40:CE40"/>
    <mergeCell ref="CF40:CR40"/>
    <mergeCell ref="CS40:DE40"/>
    <mergeCell ref="A40:BW40"/>
    <mergeCell ref="A41:BW41"/>
    <mergeCell ref="BX41:CE41"/>
    <mergeCell ref="CF41:CR41"/>
    <mergeCell ref="CS41:DE41"/>
    <mergeCell ref="DF40:DR40"/>
    <mergeCell ref="DS40:EE40"/>
    <mergeCell ref="DS42:EE42"/>
    <mergeCell ref="EF42:ER42"/>
    <mergeCell ref="ES42:FE42"/>
    <mergeCell ref="DF41:DR41"/>
    <mergeCell ref="DS41:EE41"/>
    <mergeCell ref="EF41:ER41"/>
    <mergeCell ref="ES41:FE41"/>
    <mergeCell ref="CF44:CR44"/>
    <mergeCell ref="A42:BW42"/>
    <mergeCell ref="BX42:CE42"/>
    <mergeCell ref="CF42:CR42"/>
    <mergeCell ref="CS42:DE42"/>
    <mergeCell ref="DF42:DR42"/>
    <mergeCell ref="EF44:ER44"/>
    <mergeCell ref="ES44:FE44"/>
    <mergeCell ref="CS43:DE43"/>
    <mergeCell ref="DF43:DR43"/>
    <mergeCell ref="DS43:EE43"/>
    <mergeCell ref="A43:BW43"/>
    <mergeCell ref="A44:BW44"/>
    <mergeCell ref="BX43:CE43"/>
    <mergeCell ref="CF43:CR43"/>
    <mergeCell ref="BX44:CE44"/>
    <mergeCell ref="ES45:FE45"/>
    <mergeCell ref="A45:BW45"/>
    <mergeCell ref="BX45:CE45"/>
    <mergeCell ref="CF45:CR45"/>
    <mergeCell ref="CS45:DE45"/>
    <mergeCell ref="EF43:ER43"/>
    <mergeCell ref="ES43:FE43"/>
    <mergeCell ref="CS44:DE44"/>
    <mergeCell ref="DF44:DR44"/>
    <mergeCell ref="DS44:EE44"/>
    <mergeCell ref="BX46:CE46"/>
    <mergeCell ref="CF46:CR46"/>
    <mergeCell ref="CS46:DE46"/>
    <mergeCell ref="DF45:DR45"/>
    <mergeCell ref="DS45:EE45"/>
    <mergeCell ref="EF45:ER45"/>
    <mergeCell ref="ES47:FE47"/>
    <mergeCell ref="A47:BW47"/>
    <mergeCell ref="BX47:CE47"/>
    <mergeCell ref="CF47:CR47"/>
    <mergeCell ref="CS47:DE47"/>
    <mergeCell ref="DF46:DR46"/>
    <mergeCell ref="DS46:EE46"/>
    <mergeCell ref="EF46:ER46"/>
    <mergeCell ref="ES46:FE46"/>
    <mergeCell ref="A46:BW46"/>
    <mergeCell ref="BX48:CE48"/>
    <mergeCell ref="CF48:CR48"/>
    <mergeCell ref="CS48:DE48"/>
    <mergeCell ref="DF47:DR47"/>
    <mergeCell ref="DS47:EE47"/>
    <mergeCell ref="EF47:ER47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50:CE50"/>
    <mergeCell ref="CF50:CR50"/>
    <mergeCell ref="CS50:DE50"/>
    <mergeCell ref="DF49:DR49"/>
    <mergeCell ref="DS49:EE49"/>
    <mergeCell ref="EF49:ER49"/>
    <mergeCell ref="ES51:FE51"/>
    <mergeCell ref="A51:BW51"/>
    <mergeCell ref="BX51:CE51"/>
    <mergeCell ref="CF51:CR51"/>
    <mergeCell ref="CS51:DE51"/>
    <mergeCell ref="DF50:DR50"/>
    <mergeCell ref="DS50:EE50"/>
    <mergeCell ref="EF50:ER50"/>
    <mergeCell ref="ES50:FE50"/>
    <mergeCell ref="A50:BW50"/>
    <mergeCell ref="BX52:CE52"/>
    <mergeCell ref="CF52:CR52"/>
    <mergeCell ref="CS52:DE52"/>
    <mergeCell ref="DF51:DR51"/>
    <mergeCell ref="DS51:EE51"/>
    <mergeCell ref="EF51:ER51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4:CE54"/>
    <mergeCell ref="CF54:CR54"/>
    <mergeCell ref="CS54:DE54"/>
    <mergeCell ref="DF53:DR53"/>
    <mergeCell ref="DS53:EE53"/>
    <mergeCell ref="EF53:ER53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6:CE56"/>
    <mergeCell ref="CF56:CR56"/>
    <mergeCell ref="CS56:DE56"/>
    <mergeCell ref="DF55:DR55"/>
    <mergeCell ref="DS55:EE55"/>
    <mergeCell ref="EF55:ER55"/>
    <mergeCell ref="ES57:FE57"/>
    <mergeCell ref="A57:BW57"/>
    <mergeCell ref="BX57:CE57"/>
    <mergeCell ref="CF57:CR57"/>
    <mergeCell ref="CS57:DE57"/>
    <mergeCell ref="DF56:DR56"/>
    <mergeCell ref="DS56:EE56"/>
    <mergeCell ref="EF56:ER56"/>
    <mergeCell ref="ES56:FE56"/>
    <mergeCell ref="A56:BW56"/>
    <mergeCell ref="BX58:CE58"/>
    <mergeCell ref="CF58:CR58"/>
    <mergeCell ref="CS58:DE58"/>
    <mergeCell ref="DF57:DR57"/>
    <mergeCell ref="DS57:EE57"/>
    <mergeCell ref="EF57:ER57"/>
    <mergeCell ref="ES38:FE38"/>
    <mergeCell ref="A38:BW38"/>
    <mergeCell ref="BX38:CE38"/>
    <mergeCell ref="CF38:CR38"/>
    <mergeCell ref="CS38:DE38"/>
    <mergeCell ref="DF58:DR58"/>
    <mergeCell ref="DS58:EE58"/>
    <mergeCell ref="EF58:ER58"/>
    <mergeCell ref="ES58:FE58"/>
    <mergeCell ref="A58:BW58"/>
    <mergeCell ref="FF34:FQ34"/>
    <mergeCell ref="FF35:FQ35"/>
    <mergeCell ref="FF37:FQ38"/>
    <mergeCell ref="FF40:FQ40"/>
    <mergeCell ref="DF61:DR61"/>
    <mergeCell ref="DS61:EE61"/>
    <mergeCell ref="EF61:ER61"/>
    <mergeCell ref="DF38:DR38"/>
    <mergeCell ref="DS38:EE38"/>
    <mergeCell ref="EF38:ER38"/>
  </mergeCells>
  <printOptions/>
  <pageMargins left="0.5905511811023623" right="0.5118110236220472" top="0.31496062992125984" bottom="0.1968503937007874" header="0.35433070866141736" footer="0.1968503937007874"/>
  <pageSetup horizontalDpi="600" verticalDpi="600" orientation="landscape" paperSize="9" scale="75" r:id="rId2"/>
  <rowBreaks count="2" manualBreakCount="2">
    <brk id="41" max="160" man="1"/>
    <brk id="58" max="160" man="1"/>
  </rowBreaks>
  <colBreaks count="1" manualBreakCount="1">
    <brk id="161" max="8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8"/>
  <sheetViews>
    <sheetView view="pageBreakPreview" zoomScaleSheetLayoutView="100" zoomScalePageLayoutView="0" workbookViewId="0" topLeftCell="A1">
      <selection activeCell="I25" sqref="I25:CM25"/>
    </sheetView>
  </sheetViews>
  <sheetFormatPr defaultColWidth="0.875" defaultRowHeight="12.75"/>
  <cols>
    <col min="1" max="161" width="0.875" style="1" customWidth="1"/>
    <col min="162" max="162" width="13.125" style="1" customWidth="1"/>
    <col min="163" max="16384" width="0.875" style="1" customWidth="1"/>
  </cols>
  <sheetData>
    <row r="1" spans="1:161" s="3" customFormat="1" ht="13.5" customHeight="1">
      <c r="A1" s="14"/>
      <c r="B1" s="147" t="s">
        <v>192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"/>
    </row>
    <row r="2" spans="1:161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ht="11.25" customHeight="1">
      <c r="A3" s="158" t="s">
        <v>105</v>
      </c>
      <c r="B3" s="158"/>
      <c r="C3" s="158"/>
      <c r="D3" s="158"/>
      <c r="E3" s="158"/>
      <c r="F3" s="158"/>
      <c r="G3" s="158"/>
      <c r="H3" s="159"/>
      <c r="I3" s="178" t="s">
        <v>0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9"/>
      <c r="CN3" s="173" t="s">
        <v>106</v>
      </c>
      <c r="CO3" s="158"/>
      <c r="CP3" s="158"/>
      <c r="CQ3" s="158"/>
      <c r="CR3" s="158"/>
      <c r="CS3" s="158"/>
      <c r="CT3" s="158"/>
      <c r="CU3" s="159"/>
      <c r="CV3" s="173" t="s">
        <v>107</v>
      </c>
      <c r="CW3" s="158"/>
      <c r="CX3" s="158"/>
      <c r="CY3" s="158"/>
      <c r="CZ3" s="158"/>
      <c r="DA3" s="158"/>
      <c r="DB3" s="158"/>
      <c r="DC3" s="158"/>
      <c r="DD3" s="158"/>
      <c r="DE3" s="159"/>
      <c r="DF3" s="171" t="s">
        <v>8</v>
      </c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</row>
    <row r="4" spans="1:161" ht="11.25" customHeight="1">
      <c r="A4" s="160"/>
      <c r="B4" s="160"/>
      <c r="C4" s="160"/>
      <c r="D4" s="160"/>
      <c r="E4" s="160"/>
      <c r="F4" s="160"/>
      <c r="G4" s="160"/>
      <c r="H4" s="161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1"/>
      <c r="CN4" s="184"/>
      <c r="CO4" s="160"/>
      <c r="CP4" s="160"/>
      <c r="CQ4" s="160"/>
      <c r="CR4" s="160"/>
      <c r="CS4" s="160"/>
      <c r="CT4" s="160"/>
      <c r="CU4" s="161"/>
      <c r="CV4" s="184"/>
      <c r="CW4" s="160"/>
      <c r="CX4" s="160"/>
      <c r="CY4" s="160"/>
      <c r="CZ4" s="160"/>
      <c r="DA4" s="160"/>
      <c r="DB4" s="160"/>
      <c r="DC4" s="160"/>
      <c r="DD4" s="160"/>
      <c r="DE4" s="161"/>
      <c r="DF4" s="169" t="s">
        <v>2</v>
      </c>
      <c r="DG4" s="170"/>
      <c r="DH4" s="170"/>
      <c r="DI4" s="170"/>
      <c r="DJ4" s="170"/>
      <c r="DK4" s="170"/>
      <c r="DL4" s="166" t="str">
        <f>'стр.1_4'!BF14</f>
        <v>20</v>
      </c>
      <c r="DM4" s="166"/>
      <c r="DN4" s="166"/>
      <c r="DO4" s="167" t="s">
        <v>3</v>
      </c>
      <c r="DP4" s="167"/>
      <c r="DQ4" s="167"/>
      <c r="DR4" s="168"/>
      <c r="DS4" s="169" t="s">
        <v>2</v>
      </c>
      <c r="DT4" s="170"/>
      <c r="DU4" s="170"/>
      <c r="DV4" s="170"/>
      <c r="DW4" s="170"/>
      <c r="DX4" s="170"/>
      <c r="DY4" s="166" t="str">
        <f>'стр.1_4'!CE14</f>
        <v>21</v>
      </c>
      <c r="DZ4" s="166"/>
      <c r="EA4" s="166"/>
      <c r="EB4" s="167" t="s">
        <v>3</v>
      </c>
      <c r="EC4" s="167"/>
      <c r="ED4" s="167"/>
      <c r="EE4" s="168"/>
      <c r="EF4" s="169" t="s">
        <v>2</v>
      </c>
      <c r="EG4" s="170"/>
      <c r="EH4" s="170"/>
      <c r="EI4" s="170"/>
      <c r="EJ4" s="170"/>
      <c r="EK4" s="170"/>
      <c r="EL4" s="166" t="str">
        <f>'стр.1_4'!CM14</f>
        <v>22</v>
      </c>
      <c r="EM4" s="166"/>
      <c r="EN4" s="166"/>
      <c r="EO4" s="167" t="s">
        <v>3</v>
      </c>
      <c r="EP4" s="167"/>
      <c r="EQ4" s="167"/>
      <c r="ER4" s="168"/>
      <c r="ES4" s="173" t="s">
        <v>7</v>
      </c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</row>
    <row r="5" spans="1:161" ht="39" customHeight="1">
      <c r="A5" s="162"/>
      <c r="B5" s="162"/>
      <c r="C5" s="162"/>
      <c r="D5" s="162"/>
      <c r="E5" s="162"/>
      <c r="F5" s="162"/>
      <c r="G5" s="162"/>
      <c r="H5" s="163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3"/>
      <c r="CN5" s="174"/>
      <c r="CO5" s="162"/>
      <c r="CP5" s="162"/>
      <c r="CQ5" s="162"/>
      <c r="CR5" s="162"/>
      <c r="CS5" s="162"/>
      <c r="CT5" s="162"/>
      <c r="CU5" s="163"/>
      <c r="CV5" s="174"/>
      <c r="CW5" s="162"/>
      <c r="CX5" s="162"/>
      <c r="CY5" s="162"/>
      <c r="CZ5" s="162"/>
      <c r="DA5" s="162"/>
      <c r="DB5" s="162"/>
      <c r="DC5" s="162"/>
      <c r="DD5" s="162"/>
      <c r="DE5" s="163"/>
      <c r="DF5" s="175" t="s">
        <v>108</v>
      </c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7"/>
      <c r="DS5" s="175" t="s">
        <v>109</v>
      </c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7"/>
      <c r="EF5" s="175" t="s">
        <v>110</v>
      </c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7"/>
      <c r="ES5" s="174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ht="12" thickBot="1">
      <c r="A6" s="164" t="s">
        <v>9</v>
      </c>
      <c r="B6" s="164"/>
      <c r="C6" s="164"/>
      <c r="D6" s="164"/>
      <c r="E6" s="164"/>
      <c r="F6" s="164"/>
      <c r="G6" s="164"/>
      <c r="H6" s="165"/>
      <c r="I6" s="164" t="s">
        <v>10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5"/>
      <c r="CN6" s="155" t="s">
        <v>11</v>
      </c>
      <c r="CO6" s="156"/>
      <c r="CP6" s="156"/>
      <c r="CQ6" s="156"/>
      <c r="CR6" s="156"/>
      <c r="CS6" s="156"/>
      <c r="CT6" s="156"/>
      <c r="CU6" s="157"/>
      <c r="CV6" s="155" t="s">
        <v>12</v>
      </c>
      <c r="CW6" s="156"/>
      <c r="CX6" s="156"/>
      <c r="CY6" s="156"/>
      <c r="CZ6" s="156"/>
      <c r="DA6" s="156"/>
      <c r="DB6" s="156"/>
      <c r="DC6" s="156"/>
      <c r="DD6" s="156"/>
      <c r="DE6" s="157"/>
      <c r="DF6" s="155" t="s">
        <v>13</v>
      </c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7"/>
      <c r="DS6" s="155" t="s">
        <v>14</v>
      </c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7"/>
      <c r="EF6" s="155" t="s">
        <v>15</v>
      </c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7"/>
      <c r="ES6" s="155" t="s">
        <v>16</v>
      </c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</row>
    <row r="7" spans="1:161" ht="18" customHeight="1">
      <c r="A7" s="148">
        <v>1</v>
      </c>
      <c r="B7" s="148"/>
      <c r="C7" s="148"/>
      <c r="D7" s="148"/>
      <c r="E7" s="148"/>
      <c r="F7" s="148"/>
      <c r="G7" s="148"/>
      <c r="H7" s="149"/>
      <c r="I7" s="150" t="s">
        <v>185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2" t="s">
        <v>111</v>
      </c>
      <c r="CO7" s="153"/>
      <c r="CP7" s="153"/>
      <c r="CQ7" s="153"/>
      <c r="CR7" s="153"/>
      <c r="CS7" s="153"/>
      <c r="CT7" s="153"/>
      <c r="CU7" s="154"/>
      <c r="CV7" s="135" t="s">
        <v>39</v>
      </c>
      <c r="CW7" s="133"/>
      <c r="CX7" s="133"/>
      <c r="CY7" s="133"/>
      <c r="CZ7" s="133"/>
      <c r="DA7" s="133"/>
      <c r="DB7" s="133"/>
      <c r="DC7" s="133"/>
      <c r="DD7" s="133"/>
      <c r="DE7" s="134"/>
      <c r="DF7" s="128">
        <f>DF28</f>
        <v>5236634.62</v>
      </c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30"/>
      <c r="DS7" s="128">
        <f>DS28</f>
        <v>5235427.41</v>
      </c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30"/>
      <c r="EF7" s="128">
        <f>EF28</f>
        <v>5235427.41</v>
      </c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30"/>
      <c r="ES7" s="128">
        <f>ES28</f>
        <v>0</v>
      </c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30"/>
    </row>
    <row r="8" spans="1:161" ht="90" customHeight="1">
      <c r="A8" s="108" t="s">
        <v>112</v>
      </c>
      <c r="B8" s="108"/>
      <c r="C8" s="108"/>
      <c r="D8" s="108"/>
      <c r="E8" s="108"/>
      <c r="F8" s="108"/>
      <c r="G8" s="108"/>
      <c r="H8" s="109"/>
      <c r="I8" s="145" t="s">
        <v>114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12" t="s">
        <v>113</v>
      </c>
      <c r="CO8" s="108"/>
      <c r="CP8" s="108"/>
      <c r="CQ8" s="108"/>
      <c r="CR8" s="108"/>
      <c r="CS8" s="108"/>
      <c r="CT8" s="108"/>
      <c r="CU8" s="109"/>
      <c r="CV8" s="113" t="s">
        <v>39</v>
      </c>
      <c r="CW8" s="108"/>
      <c r="CX8" s="108"/>
      <c r="CY8" s="108"/>
      <c r="CZ8" s="108"/>
      <c r="DA8" s="108"/>
      <c r="DB8" s="108"/>
      <c r="DC8" s="108"/>
      <c r="DD8" s="108"/>
      <c r="DE8" s="109"/>
      <c r="DF8" s="104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6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6"/>
      <c r="EF8" s="104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6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25"/>
    </row>
    <row r="9" spans="1:161" ht="24" customHeight="1">
      <c r="A9" s="108" t="s">
        <v>115</v>
      </c>
      <c r="B9" s="108"/>
      <c r="C9" s="108"/>
      <c r="D9" s="108"/>
      <c r="E9" s="108"/>
      <c r="F9" s="108"/>
      <c r="G9" s="108"/>
      <c r="H9" s="109"/>
      <c r="I9" s="145" t="s">
        <v>186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12" t="s">
        <v>116</v>
      </c>
      <c r="CO9" s="108"/>
      <c r="CP9" s="108"/>
      <c r="CQ9" s="108"/>
      <c r="CR9" s="108"/>
      <c r="CS9" s="108"/>
      <c r="CT9" s="108"/>
      <c r="CU9" s="109"/>
      <c r="CV9" s="113" t="s">
        <v>39</v>
      </c>
      <c r="CW9" s="108"/>
      <c r="CX9" s="108"/>
      <c r="CY9" s="108"/>
      <c r="CZ9" s="108"/>
      <c r="DA9" s="108"/>
      <c r="DB9" s="108"/>
      <c r="DC9" s="108"/>
      <c r="DD9" s="108"/>
      <c r="DE9" s="109"/>
      <c r="DF9" s="104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6"/>
      <c r="DS9" s="104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6"/>
      <c r="EF9" s="104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6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25"/>
    </row>
    <row r="10" spans="1:161" ht="24" customHeight="1">
      <c r="A10" s="108" t="s">
        <v>117</v>
      </c>
      <c r="B10" s="108"/>
      <c r="C10" s="108"/>
      <c r="D10" s="108"/>
      <c r="E10" s="108"/>
      <c r="F10" s="108"/>
      <c r="G10" s="108"/>
      <c r="H10" s="109"/>
      <c r="I10" s="145" t="s">
        <v>187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12" t="s">
        <v>119</v>
      </c>
      <c r="CO10" s="108"/>
      <c r="CP10" s="108"/>
      <c r="CQ10" s="108"/>
      <c r="CR10" s="108"/>
      <c r="CS10" s="108"/>
      <c r="CT10" s="108"/>
      <c r="CU10" s="109"/>
      <c r="CV10" s="113" t="s">
        <v>39</v>
      </c>
      <c r="CW10" s="108"/>
      <c r="CX10" s="108"/>
      <c r="CY10" s="108"/>
      <c r="CZ10" s="108"/>
      <c r="DA10" s="108"/>
      <c r="DB10" s="108"/>
      <c r="DC10" s="108"/>
      <c r="DD10" s="108"/>
      <c r="DE10" s="109"/>
      <c r="DF10" s="104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6"/>
      <c r="DS10" s="104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6"/>
      <c r="EF10" s="104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6"/>
      <c r="ES10" s="104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25"/>
    </row>
    <row r="11" spans="1:161" ht="24" customHeight="1">
      <c r="A11" s="108" t="s">
        <v>118</v>
      </c>
      <c r="B11" s="108"/>
      <c r="C11" s="108"/>
      <c r="D11" s="108"/>
      <c r="E11" s="108"/>
      <c r="F11" s="108"/>
      <c r="G11" s="108"/>
      <c r="H11" s="109"/>
      <c r="I11" s="145" t="s">
        <v>188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12" t="s">
        <v>120</v>
      </c>
      <c r="CO11" s="108"/>
      <c r="CP11" s="108"/>
      <c r="CQ11" s="108"/>
      <c r="CR11" s="108"/>
      <c r="CS11" s="108"/>
      <c r="CT11" s="108"/>
      <c r="CU11" s="109"/>
      <c r="CV11" s="113" t="s">
        <v>39</v>
      </c>
      <c r="CW11" s="108"/>
      <c r="CX11" s="108"/>
      <c r="CY11" s="108"/>
      <c r="CZ11" s="108"/>
      <c r="DA11" s="108"/>
      <c r="DB11" s="108"/>
      <c r="DC11" s="108"/>
      <c r="DD11" s="108"/>
      <c r="DE11" s="109"/>
      <c r="DF11" s="104">
        <f>DF12+DF15+DF22</f>
        <v>5236634.62</v>
      </c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6"/>
      <c r="DS11" s="104">
        <f>DS12+DS15+DS22</f>
        <v>5235427.41</v>
      </c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6"/>
      <c r="EF11" s="104">
        <f>EF12+EF15+EF22</f>
        <v>5235427.41</v>
      </c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6"/>
      <c r="ES11" s="104">
        <f>ES12+ES15+ES22</f>
        <v>0</v>
      </c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6"/>
    </row>
    <row r="12" spans="1:162" ht="34.5" customHeight="1">
      <c r="A12" s="108" t="s">
        <v>121</v>
      </c>
      <c r="B12" s="108"/>
      <c r="C12" s="108"/>
      <c r="D12" s="108"/>
      <c r="E12" s="108"/>
      <c r="F12" s="108"/>
      <c r="G12" s="108"/>
      <c r="H12" s="109"/>
      <c r="I12" s="139" t="s">
        <v>123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12" t="s">
        <v>122</v>
      </c>
      <c r="CO12" s="108"/>
      <c r="CP12" s="108"/>
      <c r="CQ12" s="108"/>
      <c r="CR12" s="108"/>
      <c r="CS12" s="108"/>
      <c r="CT12" s="108"/>
      <c r="CU12" s="109"/>
      <c r="CV12" s="113" t="s">
        <v>39</v>
      </c>
      <c r="CW12" s="108"/>
      <c r="CX12" s="108"/>
      <c r="CY12" s="108"/>
      <c r="CZ12" s="108"/>
      <c r="DA12" s="108"/>
      <c r="DB12" s="108"/>
      <c r="DC12" s="108"/>
      <c r="DD12" s="108"/>
      <c r="DE12" s="109"/>
      <c r="DF12" s="104">
        <f>DF14</f>
        <v>3655325.41</v>
      </c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6"/>
      <c r="DS12" s="104">
        <f>DS14</f>
        <v>3655325.41</v>
      </c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6"/>
      <c r="EF12" s="104">
        <f>EF14</f>
        <v>3655325.41</v>
      </c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6"/>
      <c r="ES12" s="104">
        <f>ES14</f>
        <v>0</v>
      </c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6"/>
      <c r="FF12" s="1" t="s">
        <v>165</v>
      </c>
    </row>
    <row r="13" spans="1:161" ht="24" customHeight="1">
      <c r="A13" s="108" t="s">
        <v>124</v>
      </c>
      <c r="B13" s="108"/>
      <c r="C13" s="108"/>
      <c r="D13" s="108"/>
      <c r="E13" s="108"/>
      <c r="F13" s="108"/>
      <c r="G13" s="108"/>
      <c r="H13" s="109"/>
      <c r="I13" s="126" t="s">
        <v>125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12" t="s">
        <v>126</v>
      </c>
      <c r="CO13" s="108"/>
      <c r="CP13" s="108"/>
      <c r="CQ13" s="108"/>
      <c r="CR13" s="108"/>
      <c r="CS13" s="108"/>
      <c r="CT13" s="108"/>
      <c r="CU13" s="109"/>
      <c r="CV13" s="113" t="s">
        <v>39</v>
      </c>
      <c r="CW13" s="108"/>
      <c r="CX13" s="108"/>
      <c r="CY13" s="108"/>
      <c r="CZ13" s="108"/>
      <c r="DA13" s="108"/>
      <c r="DB13" s="108"/>
      <c r="DC13" s="108"/>
      <c r="DD13" s="108"/>
      <c r="DE13" s="109"/>
      <c r="DF13" s="104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6"/>
      <c r="DS13" s="104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6"/>
      <c r="EF13" s="104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6"/>
      <c r="ES13" s="104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25"/>
    </row>
    <row r="14" spans="1:162" ht="12.75" customHeight="1">
      <c r="A14" s="108" t="s">
        <v>127</v>
      </c>
      <c r="B14" s="108"/>
      <c r="C14" s="108"/>
      <c r="D14" s="108"/>
      <c r="E14" s="108"/>
      <c r="F14" s="108"/>
      <c r="G14" s="108"/>
      <c r="H14" s="109"/>
      <c r="I14" s="126" t="s">
        <v>189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12" t="s">
        <v>128</v>
      </c>
      <c r="CO14" s="108"/>
      <c r="CP14" s="108"/>
      <c r="CQ14" s="108"/>
      <c r="CR14" s="108"/>
      <c r="CS14" s="108"/>
      <c r="CT14" s="108"/>
      <c r="CU14" s="109"/>
      <c r="CV14" s="113" t="s">
        <v>39</v>
      </c>
      <c r="CW14" s="108"/>
      <c r="CX14" s="108"/>
      <c r="CY14" s="108"/>
      <c r="CZ14" s="108"/>
      <c r="DA14" s="108"/>
      <c r="DB14" s="108"/>
      <c r="DC14" s="108"/>
      <c r="DD14" s="108"/>
      <c r="DE14" s="109"/>
      <c r="DF14" s="104">
        <v>3655325.41</v>
      </c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6"/>
      <c r="DS14" s="104">
        <f>DF14</f>
        <v>3655325.41</v>
      </c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6"/>
      <c r="EF14" s="104">
        <f>DS14</f>
        <v>3655325.41</v>
      </c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6"/>
      <c r="ES14" s="104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25"/>
      <c r="FF14" s="1" t="s">
        <v>165</v>
      </c>
    </row>
    <row r="15" spans="1:162" ht="24" customHeight="1">
      <c r="A15" s="108" t="s">
        <v>129</v>
      </c>
      <c r="B15" s="108"/>
      <c r="C15" s="108"/>
      <c r="D15" s="108"/>
      <c r="E15" s="108"/>
      <c r="F15" s="108"/>
      <c r="G15" s="108"/>
      <c r="H15" s="109"/>
      <c r="I15" s="139" t="s">
        <v>130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12" t="s">
        <v>131</v>
      </c>
      <c r="CO15" s="108"/>
      <c r="CP15" s="108"/>
      <c r="CQ15" s="108"/>
      <c r="CR15" s="108"/>
      <c r="CS15" s="108"/>
      <c r="CT15" s="108"/>
      <c r="CU15" s="109"/>
      <c r="CV15" s="113" t="s">
        <v>39</v>
      </c>
      <c r="CW15" s="108"/>
      <c r="CX15" s="108"/>
      <c r="CY15" s="108"/>
      <c r="CZ15" s="108"/>
      <c r="DA15" s="108"/>
      <c r="DB15" s="108"/>
      <c r="DC15" s="108"/>
      <c r="DD15" s="108"/>
      <c r="DE15" s="109"/>
      <c r="DF15" s="104">
        <f>DF17</f>
        <v>1206378.39</v>
      </c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6"/>
      <c r="DS15" s="104">
        <f>DS17</f>
        <v>1206378.39</v>
      </c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6"/>
      <c r="EF15" s="104">
        <f>EF17</f>
        <v>1206378.39</v>
      </c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6"/>
      <c r="ES15" s="104">
        <f>ES17</f>
        <v>0</v>
      </c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6"/>
      <c r="FF15" s="1" t="s">
        <v>166</v>
      </c>
    </row>
    <row r="16" spans="1:161" ht="24" customHeight="1">
      <c r="A16" s="108" t="s">
        <v>132</v>
      </c>
      <c r="B16" s="108"/>
      <c r="C16" s="108"/>
      <c r="D16" s="108"/>
      <c r="E16" s="108"/>
      <c r="F16" s="108"/>
      <c r="G16" s="108"/>
      <c r="H16" s="109"/>
      <c r="I16" s="126" t="s">
        <v>125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12" t="s">
        <v>133</v>
      </c>
      <c r="CO16" s="108"/>
      <c r="CP16" s="108"/>
      <c r="CQ16" s="108"/>
      <c r="CR16" s="108"/>
      <c r="CS16" s="108"/>
      <c r="CT16" s="108"/>
      <c r="CU16" s="109"/>
      <c r="CV16" s="113" t="s">
        <v>39</v>
      </c>
      <c r="CW16" s="108"/>
      <c r="CX16" s="108"/>
      <c r="CY16" s="108"/>
      <c r="CZ16" s="108"/>
      <c r="DA16" s="108"/>
      <c r="DB16" s="108"/>
      <c r="DC16" s="108"/>
      <c r="DD16" s="108"/>
      <c r="DE16" s="109"/>
      <c r="DF16" s="104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6"/>
      <c r="DS16" s="104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6"/>
      <c r="EF16" s="104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6"/>
      <c r="ES16" s="104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25"/>
    </row>
    <row r="17" spans="1:162" ht="12.75" customHeight="1">
      <c r="A17" s="108" t="s">
        <v>134</v>
      </c>
      <c r="B17" s="108"/>
      <c r="C17" s="108"/>
      <c r="D17" s="108"/>
      <c r="E17" s="108"/>
      <c r="F17" s="108"/>
      <c r="G17" s="108"/>
      <c r="H17" s="109"/>
      <c r="I17" s="126" t="s">
        <v>189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12" t="s">
        <v>135</v>
      </c>
      <c r="CO17" s="108"/>
      <c r="CP17" s="108"/>
      <c r="CQ17" s="108"/>
      <c r="CR17" s="108"/>
      <c r="CS17" s="108"/>
      <c r="CT17" s="108"/>
      <c r="CU17" s="109"/>
      <c r="CV17" s="113" t="s">
        <v>39</v>
      </c>
      <c r="CW17" s="108"/>
      <c r="CX17" s="108"/>
      <c r="CY17" s="108"/>
      <c r="CZ17" s="108"/>
      <c r="DA17" s="108"/>
      <c r="DB17" s="108"/>
      <c r="DC17" s="108"/>
      <c r="DD17" s="108"/>
      <c r="DE17" s="109"/>
      <c r="DF17" s="104">
        <v>1206378.39</v>
      </c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6"/>
      <c r="DS17" s="104">
        <f>DF17</f>
        <v>1206378.39</v>
      </c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6"/>
      <c r="EF17" s="104">
        <f>DF17</f>
        <v>1206378.39</v>
      </c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6"/>
      <c r="ES17" s="104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25"/>
      <c r="FF17" s="1" t="s">
        <v>166</v>
      </c>
    </row>
    <row r="18" spans="1:161" ht="12.75" customHeight="1">
      <c r="A18" s="108" t="s">
        <v>136</v>
      </c>
      <c r="B18" s="108"/>
      <c r="C18" s="108"/>
      <c r="D18" s="108"/>
      <c r="E18" s="108"/>
      <c r="F18" s="108"/>
      <c r="G18" s="108"/>
      <c r="H18" s="109"/>
      <c r="I18" s="139" t="s">
        <v>190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12" t="s">
        <v>137</v>
      </c>
      <c r="CO18" s="108"/>
      <c r="CP18" s="108"/>
      <c r="CQ18" s="108"/>
      <c r="CR18" s="108"/>
      <c r="CS18" s="108"/>
      <c r="CT18" s="108"/>
      <c r="CU18" s="109"/>
      <c r="CV18" s="113" t="s">
        <v>39</v>
      </c>
      <c r="CW18" s="108"/>
      <c r="CX18" s="108"/>
      <c r="CY18" s="108"/>
      <c r="CZ18" s="108"/>
      <c r="DA18" s="108"/>
      <c r="DB18" s="108"/>
      <c r="DC18" s="108"/>
      <c r="DD18" s="108"/>
      <c r="DE18" s="109"/>
      <c r="DF18" s="104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6"/>
      <c r="DS18" s="104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6"/>
      <c r="EF18" s="104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6"/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25"/>
    </row>
    <row r="19" spans="1:161" ht="11.25">
      <c r="A19" s="108" t="s">
        <v>138</v>
      </c>
      <c r="B19" s="108"/>
      <c r="C19" s="108"/>
      <c r="D19" s="108"/>
      <c r="E19" s="108"/>
      <c r="F19" s="108"/>
      <c r="G19" s="108"/>
      <c r="H19" s="109"/>
      <c r="I19" s="139" t="s">
        <v>139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12" t="s">
        <v>140</v>
      </c>
      <c r="CO19" s="108"/>
      <c r="CP19" s="108"/>
      <c r="CQ19" s="108"/>
      <c r="CR19" s="108"/>
      <c r="CS19" s="108"/>
      <c r="CT19" s="108"/>
      <c r="CU19" s="109"/>
      <c r="CV19" s="113" t="s">
        <v>39</v>
      </c>
      <c r="CW19" s="108"/>
      <c r="CX19" s="108"/>
      <c r="CY19" s="108"/>
      <c r="CZ19" s="108"/>
      <c r="DA19" s="108"/>
      <c r="DB19" s="108"/>
      <c r="DC19" s="108"/>
      <c r="DD19" s="108"/>
      <c r="DE19" s="109"/>
      <c r="DF19" s="104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6"/>
      <c r="DS19" s="104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6"/>
      <c r="ES19" s="104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25"/>
    </row>
    <row r="20" spans="1:161" ht="24" customHeight="1">
      <c r="A20" s="108" t="s">
        <v>141</v>
      </c>
      <c r="B20" s="108"/>
      <c r="C20" s="108"/>
      <c r="D20" s="108"/>
      <c r="E20" s="108"/>
      <c r="F20" s="108"/>
      <c r="G20" s="108"/>
      <c r="H20" s="109"/>
      <c r="I20" s="126" t="s">
        <v>125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12" t="s">
        <v>142</v>
      </c>
      <c r="CO20" s="108"/>
      <c r="CP20" s="108"/>
      <c r="CQ20" s="108"/>
      <c r="CR20" s="108"/>
      <c r="CS20" s="108"/>
      <c r="CT20" s="108"/>
      <c r="CU20" s="109"/>
      <c r="CV20" s="113" t="s">
        <v>39</v>
      </c>
      <c r="CW20" s="108"/>
      <c r="CX20" s="108"/>
      <c r="CY20" s="108"/>
      <c r="CZ20" s="108"/>
      <c r="DA20" s="108"/>
      <c r="DB20" s="108"/>
      <c r="DC20" s="108"/>
      <c r="DD20" s="108"/>
      <c r="DE20" s="109"/>
      <c r="DF20" s="104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6"/>
      <c r="DS20" s="104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6"/>
      <c r="ES20" s="104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25"/>
    </row>
    <row r="21" spans="1:161" ht="12.75" customHeight="1">
      <c r="A21" s="108" t="s">
        <v>143</v>
      </c>
      <c r="B21" s="108"/>
      <c r="C21" s="108"/>
      <c r="D21" s="108"/>
      <c r="E21" s="108"/>
      <c r="F21" s="108"/>
      <c r="G21" s="108"/>
      <c r="H21" s="109"/>
      <c r="I21" s="126" t="s">
        <v>189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12" t="s">
        <v>144</v>
      </c>
      <c r="CO21" s="108"/>
      <c r="CP21" s="108"/>
      <c r="CQ21" s="108"/>
      <c r="CR21" s="108"/>
      <c r="CS21" s="108"/>
      <c r="CT21" s="108"/>
      <c r="CU21" s="109"/>
      <c r="CV21" s="113" t="s">
        <v>39</v>
      </c>
      <c r="CW21" s="108"/>
      <c r="CX21" s="108"/>
      <c r="CY21" s="108"/>
      <c r="CZ21" s="108"/>
      <c r="DA21" s="108"/>
      <c r="DB21" s="108"/>
      <c r="DC21" s="108"/>
      <c r="DD21" s="108"/>
      <c r="DE21" s="109"/>
      <c r="DF21" s="104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6"/>
      <c r="DS21" s="104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6"/>
      <c r="EF21" s="104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6"/>
      <c r="ES21" s="104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25"/>
    </row>
    <row r="22" spans="1:162" ht="12" thickBot="1">
      <c r="A22" s="108" t="s">
        <v>145</v>
      </c>
      <c r="B22" s="108"/>
      <c r="C22" s="108"/>
      <c r="D22" s="108"/>
      <c r="E22" s="108"/>
      <c r="F22" s="108"/>
      <c r="G22" s="108"/>
      <c r="H22" s="109"/>
      <c r="I22" s="139" t="s">
        <v>146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1" t="s">
        <v>147</v>
      </c>
      <c r="CO22" s="142"/>
      <c r="CP22" s="142"/>
      <c r="CQ22" s="142"/>
      <c r="CR22" s="142"/>
      <c r="CS22" s="142"/>
      <c r="CT22" s="142"/>
      <c r="CU22" s="143"/>
      <c r="CV22" s="144" t="s">
        <v>39</v>
      </c>
      <c r="CW22" s="142"/>
      <c r="CX22" s="142"/>
      <c r="CY22" s="142"/>
      <c r="CZ22" s="142"/>
      <c r="DA22" s="142"/>
      <c r="DB22" s="142"/>
      <c r="DC22" s="142"/>
      <c r="DD22" s="142"/>
      <c r="DE22" s="143"/>
      <c r="DF22" s="136">
        <f>DF24</f>
        <v>374930.82</v>
      </c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8"/>
      <c r="DS22" s="136">
        <f>DS24</f>
        <v>373723.61</v>
      </c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8"/>
      <c r="EF22" s="136">
        <f>EF24</f>
        <v>373723.61</v>
      </c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8"/>
      <c r="ES22" s="136">
        <f>ES24</f>
        <v>0</v>
      </c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8"/>
      <c r="FF22" s="1" t="s">
        <v>167</v>
      </c>
    </row>
    <row r="23" spans="1:161" ht="24" customHeight="1">
      <c r="A23" s="108" t="s">
        <v>148</v>
      </c>
      <c r="B23" s="108"/>
      <c r="C23" s="108"/>
      <c r="D23" s="108"/>
      <c r="E23" s="108"/>
      <c r="F23" s="108"/>
      <c r="G23" s="108"/>
      <c r="H23" s="109"/>
      <c r="I23" s="126" t="s">
        <v>125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32" t="s">
        <v>149</v>
      </c>
      <c r="CO23" s="133"/>
      <c r="CP23" s="133"/>
      <c r="CQ23" s="133"/>
      <c r="CR23" s="133"/>
      <c r="CS23" s="133"/>
      <c r="CT23" s="133"/>
      <c r="CU23" s="134"/>
      <c r="CV23" s="135" t="s">
        <v>39</v>
      </c>
      <c r="CW23" s="133"/>
      <c r="CX23" s="133"/>
      <c r="CY23" s="133"/>
      <c r="CZ23" s="133"/>
      <c r="DA23" s="133"/>
      <c r="DB23" s="133"/>
      <c r="DC23" s="133"/>
      <c r="DD23" s="133"/>
      <c r="DE23" s="134"/>
      <c r="DF23" s="128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1"/>
    </row>
    <row r="24" spans="1:162" ht="11.25">
      <c r="A24" s="108" t="s">
        <v>150</v>
      </c>
      <c r="B24" s="108"/>
      <c r="C24" s="108"/>
      <c r="D24" s="108"/>
      <c r="E24" s="108"/>
      <c r="F24" s="108"/>
      <c r="G24" s="108"/>
      <c r="H24" s="109"/>
      <c r="I24" s="126" t="s">
        <v>151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12" t="s">
        <v>152</v>
      </c>
      <c r="CO24" s="108"/>
      <c r="CP24" s="108"/>
      <c r="CQ24" s="108"/>
      <c r="CR24" s="108"/>
      <c r="CS24" s="108"/>
      <c r="CT24" s="108"/>
      <c r="CU24" s="109"/>
      <c r="CV24" s="113" t="s">
        <v>39</v>
      </c>
      <c r="CW24" s="108"/>
      <c r="CX24" s="108"/>
      <c r="CY24" s="108"/>
      <c r="CZ24" s="108"/>
      <c r="DA24" s="108"/>
      <c r="DB24" s="108"/>
      <c r="DC24" s="108"/>
      <c r="DD24" s="108"/>
      <c r="DE24" s="109"/>
      <c r="DF24" s="104">
        <v>374930.82</v>
      </c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6"/>
      <c r="DS24" s="104">
        <f>DF24-1207.21</f>
        <v>373723.61</v>
      </c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6"/>
      <c r="EF24" s="104">
        <f>DS24</f>
        <v>373723.61</v>
      </c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6"/>
      <c r="ES24" s="104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25"/>
      <c r="FF24" s="1" t="s">
        <v>167</v>
      </c>
    </row>
    <row r="25" spans="1:161" ht="24" customHeight="1">
      <c r="A25" s="108" t="s">
        <v>10</v>
      </c>
      <c r="B25" s="108"/>
      <c r="C25" s="108"/>
      <c r="D25" s="108"/>
      <c r="E25" s="108"/>
      <c r="F25" s="108"/>
      <c r="G25" s="108"/>
      <c r="H25" s="109"/>
      <c r="I25" s="110" t="s">
        <v>191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2" t="s">
        <v>153</v>
      </c>
      <c r="CO25" s="108"/>
      <c r="CP25" s="108"/>
      <c r="CQ25" s="108"/>
      <c r="CR25" s="108"/>
      <c r="CS25" s="108"/>
      <c r="CT25" s="108"/>
      <c r="CU25" s="109"/>
      <c r="CV25" s="113" t="s">
        <v>39</v>
      </c>
      <c r="CW25" s="108"/>
      <c r="CX25" s="108"/>
      <c r="CY25" s="108"/>
      <c r="CZ25" s="108"/>
      <c r="DA25" s="108"/>
      <c r="DB25" s="108"/>
      <c r="DC25" s="108"/>
      <c r="DD25" s="108"/>
      <c r="DE25" s="109"/>
      <c r="DF25" s="104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6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6"/>
      <c r="EF25" s="104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6"/>
      <c r="ES25" s="104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25"/>
    </row>
    <row r="26" spans="1:161" ht="11.25">
      <c r="A26" s="93"/>
      <c r="B26" s="93"/>
      <c r="C26" s="93"/>
      <c r="D26" s="93"/>
      <c r="E26" s="93"/>
      <c r="F26" s="93"/>
      <c r="G26" s="93"/>
      <c r="H26" s="94"/>
      <c r="I26" s="116" t="s">
        <v>154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8"/>
      <c r="CN26" s="92" t="s">
        <v>155</v>
      </c>
      <c r="CO26" s="93"/>
      <c r="CP26" s="93"/>
      <c r="CQ26" s="93"/>
      <c r="CR26" s="93"/>
      <c r="CS26" s="93"/>
      <c r="CT26" s="93"/>
      <c r="CU26" s="94"/>
      <c r="CV26" s="119"/>
      <c r="CW26" s="93"/>
      <c r="CX26" s="93"/>
      <c r="CY26" s="93"/>
      <c r="CZ26" s="93"/>
      <c r="DA26" s="93"/>
      <c r="DB26" s="93"/>
      <c r="DC26" s="93"/>
      <c r="DD26" s="93"/>
      <c r="DE26" s="9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98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98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98"/>
      <c r="ES26" s="85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7"/>
    </row>
    <row r="27" spans="1:161" ht="11.25">
      <c r="A27" s="83"/>
      <c r="B27" s="83"/>
      <c r="C27" s="83"/>
      <c r="D27" s="83"/>
      <c r="E27" s="83"/>
      <c r="F27" s="83"/>
      <c r="G27" s="83"/>
      <c r="H27" s="115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3"/>
      <c r="CO27" s="83"/>
      <c r="CP27" s="83"/>
      <c r="CQ27" s="83"/>
      <c r="CR27" s="83"/>
      <c r="CS27" s="83"/>
      <c r="CT27" s="83"/>
      <c r="CU27" s="115"/>
      <c r="CV27" s="124"/>
      <c r="CW27" s="83"/>
      <c r="CX27" s="83"/>
      <c r="CY27" s="83"/>
      <c r="CZ27" s="83"/>
      <c r="DA27" s="83"/>
      <c r="DB27" s="83"/>
      <c r="DC27" s="83"/>
      <c r="DD27" s="83"/>
      <c r="DE27" s="115"/>
      <c r="DF27" s="101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7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7"/>
      <c r="EF27" s="101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7"/>
      <c r="ES27" s="101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ht="24" customHeight="1">
      <c r="A28" s="108" t="s">
        <v>11</v>
      </c>
      <c r="B28" s="108"/>
      <c r="C28" s="108"/>
      <c r="D28" s="108"/>
      <c r="E28" s="108"/>
      <c r="F28" s="108"/>
      <c r="G28" s="108"/>
      <c r="H28" s="109"/>
      <c r="I28" s="110" t="s">
        <v>156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2" t="s">
        <v>157</v>
      </c>
      <c r="CO28" s="108"/>
      <c r="CP28" s="108"/>
      <c r="CQ28" s="108"/>
      <c r="CR28" s="108"/>
      <c r="CS28" s="108"/>
      <c r="CT28" s="108"/>
      <c r="CU28" s="109"/>
      <c r="CV28" s="113" t="s">
        <v>39</v>
      </c>
      <c r="CW28" s="108"/>
      <c r="CX28" s="108"/>
      <c r="CY28" s="108"/>
      <c r="CZ28" s="108"/>
      <c r="DA28" s="108"/>
      <c r="DB28" s="108"/>
      <c r="DC28" s="108"/>
      <c r="DD28" s="108"/>
      <c r="DE28" s="109"/>
      <c r="DF28" s="104">
        <f>DF22+DF15+DF12</f>
        <v>5236634.62</v>
      </c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6"/>
      <c r="DS28" s="104">
        <f>DS22+DS15+DS12</f>
        <v>5235427.41</v>
      </c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6"/>
      <c r="EF28" s="104">
        <f>EF22+EF15+EF12</f>
        <v>5235427.41</v>
      </c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6"/>
      <c r="ES28" s="104">
        <f>ES22+ES15+ES12</f>
        <v>0</v>
      </c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spans="1:161" ht="11.25">
      <c r="A29" s="93"/>
      <c r="B29" s="93"/>
      <c r="C29" s="93"/>
      <c r="D29" s="93"/>
      <c r="E29" s="93"/>
      <c r="F29" s="93"/>
      <c r="G29" s="93"/>
      <c r="H29" s="94"/>
      <c r="I29" s="116" t="s">
        <v>154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8"/>
      <c r="CN29" s="92" t="s">
        <v>158</v>
      </c>
      <c r="CO29" s="93"/>
      <c r="CP29" s="93"/>
      <c r="CQ29" s="93"/>
      <c r="CR29" s="93"/>
      <c r="CS29" s="93"/>
      <c r="CT29" s="93"/>
      <c r="CU29" s="94"/>
      <c r="CV29" s="119"/>
      <c r="CW29" s="93"/>
      <c r="CX29" s="93"/>
      <c r="CY29" s="93"/>
      <c r="CZ29" s="93"/>
      <c r="DA29" s="93"/>
      <c r="DB29" s="93"/>
      <c r="DC29" s="93"/>
      <c r="DD29" s="93"/>
      <c r="DE29" s="94"/>
      <c r="DF29" s="85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98"/>
      <c r="DS29" s="85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98"/>
      <c r="EF29" s="85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98"/>
      <c r="ES29" s="85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7"/>
    </row>
    <row r="30" spans="1:161" ht="12" thickBot="1">
      <c r="A30" s="83"/>
      <c r="B30" s="83"/>
      <c r="C30" s="83"/>
      <c r="D30" s="83"/>
      <c r="E30" s="83"/>
      <c r="F30" s="83"/>
      <c r="G30" s="83"/>
      <c r="H30" s="115"/>
      <c r="I30" s="12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95"/>
      <c r="CO30" s="96"/>
      <c r="CP30" s="96"/>
      <c r="CQ30" s="96"/>
      <c r="CR30" s="96"/>
      <c r="CS30" s="96"/>
      <c r="CT30" s="96"/>
      <c r="CU30" s="97"/>
      <c r="CV30" s="120"/>
      <c r="CW30" s="96"/>
      <c r="CX30" s="96"/>
      <c r="CY30" s="96"/>
      <c r="CZ30" s="96"/>
      <c r="DA30" s="96"/>
      <c r="DB30" s="96"/>
      <c r="DC30" s="96"/>
      <c r="DD30" s="96"/>
      <c r="DE30" s="97"/>
      <c r="DF30" s="88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99"/>
      <c r="DS30" s="88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99"/>
      <c r="EF30" s="88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99"/>
      <c r="ES30" s="88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90"/>
    </row>
    <row r="31" spans="1:16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ht="11.25">
      <c r="A32" s="8"/>
      <c r="B32" s="8"/>
      <c r="C32" s="8"/>
      <c r="D32" s="8"/>
      <c r="E32" s="8"/>
      <c r="F32" s="8"/>
      <c r="G32" s="8"/>
      <c r="H32" s="8"/>
      <c r="I32" s="8" t="s">
        <v>159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ht="11.25">
      <c r="A33" s="8"/>
      <c r="B33" s="8"/>
      <c r="C33" s="8"/>
      <c r="D33" s="8"/>
      <c r="E33" s="8"/>
      <c r="F33" s="8"/>
      <c r="G33" s="8"/>
      <c r="H33" s="8"/>
      <c r="I33" s="8" t="s">
        <v>160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4" t="s">
        <v>199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"/>
      <c r="BJ33" s="8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"/>
      <c r="BX33" s="8"/>
      <c r="BY33" s="84" t="str">
        <f>'стр.1_4'!EL9</f>
        <v>Е.А. Солопов</v>
      </c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2" customFormat="1" ht="8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14" t="s">
        <v>161</v>
      </c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5"/>
      <c r="BJ34" s="15"/>
      <c r="BK34" s="114" t="s">
        <v>19</v>
      </c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5"/>
      <c r="BX34" s="15"/>
      <c r="BY34" s="114" t="s">
        <v>20</v>
      </c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</row>
    <row r="35" spans="1:161" s="2" customFormat="1" ht="3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5"/>
      <c r="BJ35" s="15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5"/>
      <c r="BX35" s="15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1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ht="20.25" customHeight="1">
      <c r="A37" s="8"/>
      <c r="B37" s="8"/>
      <c r="C37" s="8"/>
      <c r="D37" s="8"/>
      <c r="E37" s="8"/>
      <c r="F37" s="8"/>
      <c r="G37" s="8"/>
      <c r="H37" s="8"/>
      <c r="I37" s="8" t="s">
        <v>184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0" t="s">
        <v>203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8"/>
      <c r="BJ37" s="8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"/>
      <c r="BX37" s="8"/>
      <c r="BY37" s="84" t="s">
        <v>200</v>
      </c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2" customFormat="1" ht="8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14" t="s">
        <v>161</v>
      </c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5"/>
      <c r="BJ38" s="15"/>
      <c r="BK38" s="114" t="s">
        <v>19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5"/>
      <c r="BX38" s="15"/>
      <c r="BY38" s="114" t="s">
        <v>20</v>
      </c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1" s="2" customFormat="1" ht="8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5"/>
      <c r="BJ39" s="15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5"/>
      <c r="BX39" s="15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2" customFormat="1" ht="8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5"/>
      <c r="BJ40" s="15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5"/>
      <c r="BX40" s="15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1" ht="11.25">
      <c r="A41" s="8"/>
      <c r="B41" s="8"/>
      <c r="C41" s="8"/>
      <c r="D41" s="8"/>
      <c r="E41" s="8"/>
      <c r="F41" s="8"/>
      <c r="G41" s="8"/>
      <c r="H41" s="8"/>
      <c r="I41" s="8" t="s">
        <v>162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4" t="s">
        <v>202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"/>
      <c r="BF41" s="8"/>
      <c r="BG41" s="84" t="s">
        <v>211</v>
      </c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"/>
      <c r="BZ41" s="8"/>
      <c r="CA41" s="83" t="s">
        <v>201</v>
      </c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</row>
    <row r="42" spans="1:161" s="2" customFormat="1" ht="8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14" t="s">
        <v>161</v>
      </c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5"/>
      <c r="BF42" s="15"/>
      <c r="BG42" s="114" t="s">
        <v>163</v>
      </c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5"/>
      <c r="BZ42" s="15"/>
      <c r="CA42" s="114" t="s">
        <v>164</v>
      </c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2" customFormat="1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5"/>
      <c r="BF43" s="15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5"/>
      <c r="BZ43" s="15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</row>
    <row r="44" spans="1:161" ht="11.25">
      <c r="A44" s="8"/>
      <c r="B44" s="8"/>
      <c r="C44" s="8"/>
      <c r="D44" s="8"/>
      <c r="E44" s="8"/>
      <c r="F44" s="8"/>
      <c r="G44" s="8"/>
      <c r="H44" s="8"/>
      <c r="I44" s="80" t="s">
        <v>21</v>
      </c>
      <c r="J44" s="80"/>
      <c r="K44" s="81" t="str">
        <f>'стр.1_4'!DY11</f>
        <v>29</v>
      </c>
      <c r="L44" s="81"/>
      <c r="M44" s="81"/>
      <c r="N44" s="82" t="s">
        <v>21</v>
      </c>
      <c r="O44" s="82"/>
      <c r="P44" s="8"/>
      <c r="Q44" s="83" t="str">
        <f>'стр.1_4'!EE11</f>
        <v>июня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0">
        <v>20</v>
      </c>
      <c r="AG44" s="80"/>
      <c r="AH44" s="80"/>
      <c r="AI44" s="91" t="str">
        <f>'стр.1_4'!EW11</f>
        <v>20</v>
      </c>
      <c r="AJ44" s="91"/>
      <c r="AK44" s="91"/>
      <c r="AL44" s="8" t="s">
        <v>3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</row>
    <row r="45" spans="1:16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8" spans="110:148" ht="11.25">
      <c r="DF48" s="77">
        <f>'стр.1_4'!DF58-DF7</f>
        <v>0</v>
      </c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9"/>
      <c r="DS48" s="77">
        <f>'стр.1_4'!DS58-DS7</f>
        <v>0</v>
      </c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9"/>
      <c r="EF48" s="77">
        <f>'стр.1_4'!EF58-EF7</f>
        <v>0</v>
      </c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9"/>
    </row>
  </sheetData>
  <sheetProtection/>
  <mergeCells count="232">
    <mergeCell ref="DS5:EE5"/>
    <mergeCell ref="EF5:ER5"/>
    <mergeCell ref="AQ38:BH38"/>
    <mergeCell ref="BK38:BV38"/>
    <mergeCell ref="BY38:CR38"/>
    <mergeCell ref="I3:CM5"/>
    <mergeCell ref="CN3:CU5"/>
    <mergeCell ref="CV3:DE5"/>
    <mergeCell ref="I27:CM27"/>
    <mergeCell ref="AQ34:BH34"/>
    <mergeCell ref="CN6:CU6"/>
    <mergeCell ref="CV6:DE6"/>
    <mergeCell ref="DF3:FE3"/>
    <mergeCell ref="DF4:DK4"/>
    <mergeCell ref="DL4:DN4"/>
    <mergeCell ref="DO4:DR4"/>
    <mergeCell ref="DS4:DX4"/>
    <mergeCell ref="EO4:ER4"/>
    <mergeCell ref="ES4:FE5"/>
    <mergeCell ref="DF5:DR5"/>
    <mergeCell ref="DS6:EE6"/>
    <mergeCell ref="EF6:ER6"/>
    <mergeCell ref="ES6:FE6"/>
    <mergeCell ref="A3:H5"/>
    <mergeCell ref="A6:H6"/>
    <mergeCell ref="DY4:EA4"/>
    <mergeCell ref="EB4:EE4"/>
    <mergeCell ref="EF4:EK4"/>
    <mergeCell ref="EL4:EN4"/>
    <mergeCell ref="I6:CM6"/>
    <mergeCell ref="B1:FD1"/>
    <mergeCell ref="A7:H7"/>
    <mergeCell ref="I7:CM7"/>
    <mergeCell ref="CN7:CU7"/>
    <mergeCell ref="CV7:DE7"/>
    <mergeCell ref="DF7:DR7"/>
    <mergeCell ref="DS7:EE7"/>
    <mergeCell ref="EF7:ER7"/>
    <mergeCell ref="ES7:FE7"/>
    <mergeCell ref="DF6:DR6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EF23:ER23"/>
    <mergeCell ref="ES23:FE23"/>
    <mergeCell ref="A23:H23"/>
    <mergeCell ref="I23:CM23"/>
    <mergeCell ref="CN23:CU23"/>
    <mergeCell ref="CV23:DE23"/>
    <mergeCell ref="A24:H24"/>
    <mergeCell ref="I24:CM24"/>
    <mergeCell ref="CN24:CU24"/>
    <mergeCell ref="CV24:DE24"/>
    <mergeCell ref="DF23:DR23"/>
    <mergeCell ref="DS23:EE23"/>
    <mergeCell ref="DF25:DR25"/>
    <mergeCell ref="DS25:EE25"/>
    <mergeCell ref="DF24:DR24"/>
    <mergeCell ref="DS24:EE24"/>
    <mergeCell ref="EF24:ER24"/>
    <mergeCell ref="ES24:FE24"/>
    <mergeCell ref="A26:H27"/>
    <mergeCell ref="I26:CM26"/>
    <mergeCell ref="CN26:CU27"/>
    <mergeCell ref="CV26:DE27"/>
    <mergeCell ref="EF25:ER25"/>
    <mergeCell ref="ES25:FE25"/>
    <mergeCell ref="A25:H25"/>
    <mergeCell ref="I25:CM25"/>
    <mergeCell ref="CN25:CU25"/>
    <mergeCell ref="CV25:DE25"/>
    <mergeCell ref="A29:H30"/>
    <mergeCell ref="I29:CM29"/>
    <mergeCell ref="CA41:CR41"/>
    <mergeCell ref="AM41:BD41"/>
    <mergeCell ref="DF29:DR30"/>
    <mergeCell ref="DS29:EE30"/>
    <mergeCell ref="CV29:DE30"/>
    <mergeCell ref="I30:CM30"/>
    <mergeCell ref="BK34:BV34"/>
    <mergeCell ref="BY34:CR34"/>
    <mergeCell ref="A28:H28"/>
    <mergeCell ref="I28:CM28"/>
    <mergeCell ref="CN28:CU28"/>
    <mergeCell ref="CV28:DE28"/>
    <mergeCell ref="AM42:BD42"/>
    <mergeCell ref="BG41:BX41"/>
    <mergeCell ref="BG42:BX42"/>
    <mergeCell ref="CA42:CR42"/>
    <mergeCell ref="BK37:BV37"/>
    <mergeCell ref="BY37:CR37"/>
    <mergeCell ref="ES26:FE27"/>
    <mergeCell ref="DF28:DR28"/>
    <mergeCell ref="DS28:EE28"/>
    <mergeCell ref="EF28:ER28"/>
    <mergeCell ref="ES28:FE28"/>
    <mergeCell ref="EF26:ER27"/>
    <mergeCell ref="DF26:DR27"/>
    <mergeCell ref="DS26:EE27"/>
    <mergeCell ref="ES29:FE30"/>
    <mergeCell ref="AF44:AH44"/>
    <mergeCell ref="AI44:AK44"/>
    <mergeCell ref="AQ33:BH33"/>
    <mergeCell ref="BK33:BV33"/>
    <mergeCell ref="BY33:CR33"/>
    <mergeCell ref="CN29:CU30"/>
    <mergeCell ref="EF29:ER30"/>
    <mergeCell ref="AD37:BH37"/>
    <mergeCell ref="DF48:DR48"/>
    <mergeCell ref="DS48:EE48"/>
    <mergeCell ref="EF48:ER48"/>
    <mergeCell ref="I44:J44"/>
    <mergeCell ref="K44:M44"/>
    <mergeCell ref="N44:O44"/>
    <mergeCell ref="Q44:AE4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5" r:id="rId1"/>
  <rowBreaks count="2" manualBreakCount="2">
    <brk id="22" max="160" man="1"/>
    <brk id="45" max="160" man="1"/>
  </rowBreaks>
  <colBreaks count="1" manualBreakCount="1">
    <brk id="16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2020-01-29T11:03:34Z</cp:lastPrinted>
  <dcterms:created xsi:type="dcterms:W3CDTF">2011-01-11T10:25:48Z</dcterms:created>
  <dcterms:modified xsi:type="dcterms:W3CDTF">2020-12-21T11:30:54Z</dcterms:modified>
  <cp:category/>
  <cp:version/>
  <cp:contentType/>
  <cp:contentStatus/>
</cp:coreProperties>
</file>